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U &amp; Projekt\Team Markeds- og nationale ordninger\Driftsfonde PO frugt og grønt\Ansøgningsskemaer\Udkast til ændrede skemaer\"/>
    </mc:Choice>
  </mc:AlternateContent>
  <bookViews>
    <workbookView xWindow="0" yWindow="0" windowWidth="25905" windowHeight="9120" tabRatio="842" activeTab="1"/>
  </bookViews>
  <sheets>
    <sheet name="Grunddata" sheetId="16" r:id="rId1"/>
    <sheet name="1.0 Produktionsplanlægning" sheetId="15" r:id="rId2"/>
    <sheet name="2.0 Forbedring af produktkvalit" sheetId="24" r:id="rId3"/>
    <sheet name="3.0 Forbedring af afsætning" sheetId="25" r:id="rId4"/>
    <sheet name="4.0 Forskning og produktion" sheetId="26" r:id="rId5"/>
    <sheet name="5.0 Uddannelsesaktioner" sheetId="27" r:id="rId6"/>
    <sheet name="6.0 Kriseforebyggelse" sheetId="28" r:id="rId7"/>
    <sheet name="7.0 Miljøaktioner" sheetId="29" r:id="rId8"/>
    <sheet name="8.0 Generalomkostninger" sheetId="30" r:id="rId9"/>
    <sheet name="Solgte investeringer" sheetId="31" r:id="rId10"/>
  </sheets>
  <definedNames>
    <definedName name="_xlnm._FilterDatabase" localSheetId="1" hidden="1">'1.0 Produktionsplanlægning'!$A$4:$AE$4</definedName>
    <definedName name="_xlnm._FilterDatabase" localSheetId="2" hidden="1">'2.0 Forbedring af produktkvalit'!$A$4:$AE$4</definedName>
    <definedName name="_xlnm._FilterDatabase" localSheetId="3" hidden="1">'3.0 Forbedring af afsætning'!$A$4:$AE$4</definedName>
    <definedName name="_xlnm._FilterDatabase" localSheetId="4" hidden="1">'4.0 Forskning og produktion'!$A$4:$AE$4</definedName>
    <definedName name="_xlnm._FilterDatabase" localSheetId="5" hidden="1">'5.0 Uddannelsesaktioner'!$A$4:$AE$99</definedName>
    <definedName name="_xlnm._FilterDatabase" localSheetId="6" hidden="1">'6.0 Kriseforebyggelse'!$A$4:$AE$4</definedName>
    <definedName name="_xlnm._FilterDatabase" localSheetId="7" hidden="1">'7.0 Miljøaktioner'!$A$4:$AF$4</definedName>
    <definedName name="_xlnm._FilterDatabase" localSheetId="8" hidden="1">'8.0 Generalomkostninger'!$A$4:$AA$4</definedName>
    <definedName name="_xlnm._FilterDatabase" localSheetId="9" hidden="1">'Solgte investeringer'!$A$4:$AB$4</definedName>
  </definedNames>
  <calcPr calcId="152511"/>
</workbook>
</file>

<file path=xl/calcChain.xml><?xml version="1.0" encoding="utf-8"?>
<calcChain xmlns="http://schemas.openxmlformats.org/spreadsheetml/2006/main">
  <c r="S6" i="29" l="1"/>
  <c r="S7" i="29"/>
  <c r="S8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S27" i="29"/>
  <c r="S28" i="29"/>
  <c r="S29" i="29"/>
  <c r="S30" i="29"/>
  <c r="S31" i="29"/>
  <c r="S32" i="29"/>
  <c r="S33" i="29"/>
  <c r="S34" i="29"/>
  <c r="S35" i="29"/>
  <c r="S36" i="29"/>
  <c r="S37" i="29"/>
  <c r="S38" i="29"/>
  <c r="S39" i="29"/>
  <c r="S40" i="29"/>
  <c r="S41" i="29"/>
  <c r="S42" i="29"/>
  <c r="S43" i="29"/>
  <c r="S44" i="29"/>
  <c r="S45" i="29"/>
  <c r="S46" i="29"/>
  <c r="S47" i="29"/>
  <c r="S48" i="29"/>
  <c r="S49" i="29"/>
  <c r="S50" i="29"/>
  <c r="S51" i="29"/>
  <c r="S52" i="29"/>
  <c r="S53" i="29"/>
  <c r="S54" i="29"/>
  <c r="S55" i="29"/>
  <c r="S56" i="29"/>
  <c r="S57" i="29"/>
  <c r="S58" i="29"/>
  <c r="S59" i="29"/>
  <c r="S60" i="29"/>
  <c r="S61" i="29"/>
  <c r="S62" i="29"/>
  <c r="S63" i="29"/>
  <c r="S64" i="29"/>
  <c r="S65" i="29"/>
  <c r="S66" i="29"/>
  <c r="S67" i="29"/>
  <c r="S68" i="29"/>
  <c r="S69" i="29"/>
  <c r="S70" i="29"/>
  <c r="S71" i="29"/>
  <c r="S72" i="29"/>
  <c r="S73" i="29"/>
  <c r="S74" i="29"/>
  <c r="S75" i="29"/>
  <c r="S76" i="29"/>
  <c r="S77" i="29"/>
  <c r="S78" i="29"/>
  <c r="S79" i="29"/>
  <c r="S80" i="29"/>
  <c r="S81" i="29"/>
  <c r="S82" i="29"/>
  <c r="S83" i="29"/>
  <c r="S84" i="29"/>
  <c r="S85" i="29"/>
  <c r="S86" i="29"/>
  <c r="S87" i="29"/>
  <c r="S88" i="29"/>
  <c r="S89" i="29"/>
  <c r="S90" i="29"/>
  <c r="S91" i="29"/>
  <c r="S92" i="29"/>
  <c r="S93" i="29"/>
  <c r="S94" i="29"/>
  <c r="S95" i="29"/>
  <c r="S96" i="29"/>
  <c r="S97" i="29"/>
  <c r="S98" i="29"/>
  <c r="S99" i="29"/>
  <c r="S100" i="29"/>
  <c r="S101" i="29"/>
  <c r="S102" i="29"/>
  <c r="S103" i="29"/>
  <c r="S104" i="29"/>
  <c r="S105" i="29"/>
  <c r="S5" i="29"/>
  <c r="R6" i="28"/>
  <c r="R7" i="28"/>
  <c r="R8" i="28"/>
  <c r="R9" i="28"/>
  <c r="R10" i="28"/>
  <c r="R11" i="28"/>
  <c r="R12" i="28"/>
  <c r="R13" i="28"/>
  <c r="R14" i="28"/>
  <c r="R15" i="28"/>
  <c r="R16" i="28"/>
  <c r="R17" i="28"/>
  <c r="R18" i="28"/>
  <c r="R19" i="28"/>
  <c r="R20" i="28"/>
  <c r="R21" i="28"/>
  <c r="R22" i="28"/>
  <c r="R23" i="28"/>
  <c r="R24" i="28"/>
  <c r="R25" i="28"/>
  <c r="R26" i="28"/>
  <c r="R27" i="28"/>
  <c r="R28" i="28"/>
  <c r="R29" i="28"/>
  <c r="R30" i="28"/>
  <c r="R31" i="28"/>
  <c r="R32" i="28"/>
  <c r="R33" i="28"/>
  <c r="R34" i="28"/>
  <c r="R35" i="28"/>
  <c r="R36" i="28"/>
  <c r="R37" i="28"/>
  <c r="R38" i="28"/>
  <c r="R39" i="28"/>
  <c r="R40" i="28"/>
  <c r="R41" i="28"/>
  <c r="R42" i="28"/>
  <c r="R43" i="28"/>
  <c r="R44" i="28"/>
  <c r="R45" i="28"/>
  <c r="R46" i="28"/>
  <c r="R47" i="28"/>
  <c r="R48" i="28"/>
  <c r="R49" i="28"/>
  <c r="R50" i="28"/>
  <c r="R51" i="28"/>
  <c r="R52" i="28"/>
  <c r="R53" i="28"/>
  <c r="R54" i="28"/>
  <c r="R55" i="28"/>
  <c r="R56" i="28"/>
  <c r="R57" i="28"/>
  <c r="R58" i="28"/>
  <c r="R59" i="28"/>
  <c r="R60" i="28"/>
  <c r="R61" i="28"/>
  <c r="R62" i="28"/>
  <c r="R63" i="28"/>
  <c r="R64" i="28"/>
  <c r="R65" i="28"/>
  <c r="R66" i="28"/>
  <c r="R67" i="28"/>
  <c r="R68" i="28"/>
  <c r="R69" i="28"/>
  <c r="R70" i="28"/>
  <c r="R71" i="28"/>
  <c r="R72" i="28"/>
  <c r="R73" i="28"/>
  <c r="R74" i="28"/>
  <c r="R75" i="28"/>
  <c r="R76" i="28"/>
  <c r="R77" i="28"/>
  <c r="R78" i="28"/>
  <c r="R79" i="28"/>
  <c r="R80" i="28"/>
  <c r="R81" i="28"/>
  <c r="R82" i="28"/>
  <c r="R83" i="28"/>
  <c r="R84" i="28"/>
  <c r="R85" i="28"/>
  <c r="R86" i="28"/>
  <c r="R87" i="28"/>
  <c r="R88" i="28"/>
  <c r="R89" i="28"/>
  <c r="R90" i="28"/>
  <c r="R91" i="28"/>
  <c r="R92" i="28"/>
  <c r="R93" i="28"/>
  <c r="R94" i="28"/>
  <c r="R95" i="28"/>
  <c r="R96" i="28"/>
  <c r="R97" i="28"/>
  <c r="R98" i="28"/>
  <c r="R99" i="28"/>
  <c r="R100" i="28"/>
  <c r="R5" i="28"/>
  <c r="R6" i="27"/>
  <c r="R7" i="27"/>
  <c r="R8" i="27"/>
  <c r="R9" i="27"/>
  <c r="R10" i="27"/>
  <c r="R11" i="27"/>
  <c r="R12" i="27"/>
  <c r="R13" i="27"/>
  <c r="R14" i="27"/>
  <c r="R15" i="27"/>
  <c r="R16" i="27"/>
  <c r="R17" i="27"/>
  <c r="R18" i="27"/>
  <c r="R19" i="27"/>
  <c r="R20" i="27"/>
  <c r="R21" i="27"/>
  <c r="R22" i="27"/>
  <c r="R23" i="27"/>
  <c r="R24" i="27"/>
  <c r="R25" i="27"/>
  <c r="R26" i="27"/>
  <c r="R27" i="27"/>
  <c r="R28" i="27"/>
  <c r="R29" i="27"/>
  <c r="R30" i="27"/>
  <c r="R31" i="27"/>
  <c r="R32" i="27"/>
  <c r="R33" i="27"/>
  <c r="R34" i="27"/>
  <c r="R35" i="27"/>
  <c r="R36" i="27"/>
  <c r="R37" i="27"/>
  <c r="R38" i="27"/>
  <c r="R39" i="27"/>
  <c r="R40" i="27"/>
  <c r="R41" i="27"/>
  <c r="R42" i="27"/>
  <c r="R43" i="27"/>
  <c r="R44" i="27"/>
  <c r="R45" i="27"/>
  <c r="R46" i="27"/>
  <c r="R47" i="27"/>
  <c r="R48" i="27"/>
  <c r="R49" i="27"/>
  <c r="R50" i="27"/>
  <c r="R51" i="27"/>
  <c r="R52" i="27"/>
  <c r="R53" i="27"/>
  <c r="R54" i="27"/>
  <c r="R55" i="27"/>
  <c r="R56" i="27"/>
  <c r="R57" i="27"/>
  <c r="R58" i="27"/>
  <c r="R59" i="27"/>
  <c r="R60" i="27"/>
  <c r="R61" i="27"/>
  <c r="R62" i="27"/>
  <c r="R63" i="27"/>
  <c r="R64" i="27"/>
  <c r="R65" i="27"/>
  <c r="R66" i="27"/>
  <c r="R67" i="27"/>
  <c r="R68" i="27"/>
  <c r="R69" i="27"/>
  <c r="R70" i="27"/>
  <c r="R71" i="27"/>
  <c r="R72" i="27"/>
  <c r="R73" i="27"/>
  <c r="R74" i="27"/>
  <c r="R75" i="27"/>
  <c r="R76" i="27"/>
  <c r="R77" i="27"/>
  <c r="R78" i="27"/>
  <c r="R79" i="27"/>
  <c r="R80" i="27"/>
  <c r="R81" i="27"/>
  <c r="R82" i="27"/>
  <c r="R83" i="27"/>
  <c r="R84" i="27"/>
  <c r="R85" i="27"/>
  <c r="R86" i="27"/>
  <c r="R87" i="27"/>
  <c r="R88" i="27"/>
  <c r="R89" i="27"/>
  <c r="R90" i="27"/>
  <c r="R91" i="27"/>
  <c r="R92" i="27"/>
  <c r="R93" i="27"/>
  <c r="R94" i="27"/>
  <c r="R95" i="27"/>
  <c r="R96" i="27"/>
  <c r="R97" i="27"/>
  <c r="R98" i="27"/>
  <c r="R99" i="27"/>
  <c r="R5" i="27"/>
  <c r="R6" i="26"/>
  <c r="R7" i="26"/>
  <c r="R8" i="26"/>
  <c r="R9" i="26"/>
  <c r="R10" i="26"/>
  <c r="R11" i="26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R43" i="26"/>
  <c r="R44" i="26"/>
  <c r="R45" i="26"/>
  <c r="R46" i="26"/>
  <c r="R47" i="26"/>
  <c r="R48" i="26"/>
  <c r="R49" i="26"/>
  <c r="R50" i="26"/>
  <c r="R51" i="26"/>
  <c r="R52" i="26"/>
  <c r="R53" i="26"/>
  <c r="R54" i="26"/>
  <c r="R55" i="26"/>
  <c r="R56" i="26"/>
  <c r="R57" i="26"/>
  <c r="R58" i="26"/>
  <c r="R59" i="26"/>
  <c r="R60" i="26"/>
  <c r="R61" i="26"/>
  <c r="R62" i="26"/>
  <c r="R63" i="26"/>
  <c r="R64" i="26"/>
  <c r="R65" i="26"/>
  <c r="R66" i="26"/>
  <c r="R67" i="26"/>
  <c r="R68" i="26"/>
  <c r="R69" i="26"/>
  <c r="R70" i="26"/>
  <c r="R71" i="26"/>
  <c r="R72" i="26"/>
  <c r="R73" i="26"/>
  <c r="R74" i="26"/>
  <c r="R75" i="26"/>
  <c r="R76" i="26"/>
  <c r="R77" i="26"/>
  <c r="R78" i="26"/>
  <c r="R79" i="26"/>
  <c r="R80" i="26"/>
  <c r="R81" i="26"/>
  <c r="R82" i="26"/>
  <c r="R83" i="26"/>
  <c r="R84" i="26"/>
  <c r="R85" i="26"/>
  <c r="R86" i="26"/>
  <c r="R87" i="26"/>
  <c r="R88" i="26"/>
  <c r="R89" i="26"/>
  <c r="R90" i="26"/>
  <c r="R91" i="26"/>
  <c r="R92" i="26"/>
  <c r="R93" i="26"/>
  <c r="R94" i="26"/>
  <c r="R95" i="26"/>
  <c r="R96" i="26"/>
  <c r="R97" i="26"/>
  <c r="R98" i="26"/>
  <c r="R99" i="26"/>
  <c r="R100" i="26"/>
  <c r="R5" i="26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44" i="25"/>
  <c r="R45" i="25"/>
  <c r="R46" i="25"/>
  <c r="R47" i="25"/>
  <c r="R48" i="25"/>
  <c r="R49" i="25"/>
  <c r="R50" i="25"/>
  <c r="R51" i="25"/>
  <c r="R52" i="25"/>
  <c r="R53" i="25"/>
  <c r="R54" i="25"/>
  <c r="R55" i="25"/>
  <c r="R56" i="25"/>
  <c r="R57" i="25"/>
  <c r="R58" i="25"/>
  <c r="R59" i="25"/>
  <c r="R60" i="25"/>
  <c r="R61" i="25"/>
  <c r="R62" i="25"/>
  <c r="R63" i="25"/>
  <c r="R64" i="25"/>
  <c r="R65" i="25"/>
  <c r="R66" i="25"/>
  <c r="R67" i="25"/>
  <c r="R68" i="25"/>
  <c r="R69" i="25"/>
  <c r="R70" i="25"/>
  <c r="R71" i="25"/>
  <c r="R72" i="25"/>
  <c r="R73" i="25"/>
  <c r="R74" i="25"/>
  <c r="R75" i="25"/>
  <c r="R76" i="25"/>
  <c r="R77" i="25"/>
  <c r="R78" i="25"/>
  <c r="R79" i="25"/>
  <c r="R80" i="25"/>
  <c r="R81" i="25"/>
  <c r="R82" i="25"/>
  <c r="R83" i="25"/>
  <c r="R84" i="25"/>
  <c r="R85" i="25"/>
  <c r="R86" i="25"/>
  <c r="R87" i="25"/>
  <c r="R88" i="25"/>
  <c r="R89" i="25"/>
  <c r="R90" i="25"/>
  <c r="R91" i="25"/>
  <c r="R92" i="25"/>
  <c r="R93" i="25"/>
  <c r="R94" i="25"/>
  <c r="R95" i="25"/>
  <c r="R96" i="25"/>
  <c r="R97" i="25"/>
  <c r="R98" i="25"/>
  <c r="R99" i="25"/>
  <c r="R100" i="25"/>
  <c r="R5" i="25"/>
  <c r="R6" i="24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32" i="24"/>
  <c r="R33" i="24"/>
  <c r="R34" i="24"/>
  <c r="R35" i="24"/>
  <c r="R36" i="24"/>
  <c r="R37" i="24"/>
  <c r="R38" i="24"/>
  <c r="R39" i="24"/>
  <c r="R40" i="24"/>
  <c r="R41" i="24"/>
  <c r="R42" i="24"/>
  <c r="R43" i="24"/>
  <c r="R44" i="24"/>
  <c r="R45" i="24"/>
  <c r="R46" i="24"/>
  <c r="R47" i="24"/>
  <c r="R48" i="24"/>
  <c r="R49" i="24"/>
  <c r="R50" i="24"/>
  <c r="R51" i="24"/>
  <c r="R52" i="24"/>
  <c r="R53" i="24"/>
  <c r="R54" i="24"/>
  <c r="R55" i="24"/>
  <c r="R56" i="24"/>
  <c r="R57" i="24"/>
  <c r="R58" i="24"/>
  <c r="R59" i="24"/>
  <c r="R60" i="24"/>
  <c r="R61" i="24"/>
  <c r="R62" i="24"/>
  <c r="R63" i="24"/>
  <c r="R64" i="24"/>
  <c r="R65" i="24"/>
  <c r="R66" i="24"/>
  <c r="R67" i="24"/>
  <c r="R68" i="24"/>
  <c r="R69" i="24"/>
  <c r="R70" i="24"/>
  <c r="R71" i="24"/>
  <c r="R72" i="24"/>
  <c r="R73" i="24"/>
  <c r="R74" i="24"/>
  <c r="R75" i="24"/>
  <c r="R76" i="24"/>
  <c r="R77" i="24"/>
  <c r="R78" i="24"/>
  <c r="R79" i="24"/>
  <c r="R80" i="24"/>
  <c r="R81" i="24"/>
  <c r="R82" i="24"/>
  <c r="R83" i="24"/>
  <c r="R84" i="24"/>
  <c r="R85" i="24"/>
  <c r="R86" i="24"/>
  <c r="R87" i="24"/>
  <c r="R88" i="24"/>
  <c r="R89" i="24"/>
  <c r="R90" i="24"/>
  <c r="R91" i="24"/>
  <c r="R92" i="24"/>
  <c r="R93" i="24"/>
  <c r="R94" i="24"/>
  <c r="R95" i="24"/>
  <c r="R96" i="24"/>
  <c r="R97" i="24"/>
  <c r="R98" i="24"/>
  <c r="R99" i="24"/>
  <c r="R100" i="24"/>
  <c r="R101" i="24"/>
  <c r="R102" i="24"/>
  <c r="R103" i="24"/>
  <c r="R104" i="24"/>
  <c r="R105" i="24"/>
  <c r="R106" i="24"/>
  <c r="R107" i="24"/>
  <c r="R108" i="24"/>
  <c r="R5" i="24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6" i="15"/>
  <c r="R67" i="15"/>
  <c r="R68" i="15"/>
  <c r="R69" i="15"/>
  <c r="R70" i="15"/>
  <c r="R71" i="15"/>
  <c r="R72" i="15"/>
  <c r="R73" i="15"/>
  <c r="R74" i="15"/>
  <c r="R75" i="15"/>
  <c r="R76" i="15"/>
  <c r="R77" i="15"/>
  <c r="R78" i="15"/>
  <c r="R79" i="15"/>
  <c r="R80" i="15"/>
  <c r="R81" i="15"/>
  <c r="R82" i="15"/>
  <c r="R83" i="15"/>
  <c r="R84" i="15"/>
  <c r="R85" i="15"/>
  <c r="R86" i="15"/>
  <c r="R87" i="15"/>
  <c r="R88" i="15"/>
  <c r="R89" i="15"/>
  <c r="R90" i="15"/>
  <c r="R91" i="15"/>
  <c r="R92" i="15"/>
  <c r="R93" i="15"/>
  <c r="R94" i="15"/>
  <c r="R95" i="15"/>
  <c r="R96" i="15"/>
  <c r="R97" i="15"/>
  <c r="R98" i="15"/>
  <c r="R99" i="15"/>
  <c r="R100" i="15"/>
  <c r="R101" i="15"/>
  <c r="R102" i="15"/>
  <c r="R103" i="15"/>
  <c r="R104" i="15"/>
  <c r="R105" i="15"/>
  <c r="R106" i="15"/>
  <c r="R5" i="15"/>
  <c r="P2" i="29" l="1"/>
  <c r="P2" i="28"/>
  <c r="P2" i="26"/>
  <c r="P2" i="27"/>
  <c r="P2" i="25"/>
  <c r="P2" i="24"/>
  <c r="P2" i="15"/>
  <c r="N2" i="29"/>
  <c r="C52" i="16" s="1"/>
  <c r="N2" i="28"/>
  <c r="C51" i="16" s="1"/>
  <c r="N2" i="27"/>
  <c r="C50" i="16" s="1"/>
  <c r="N2" i="25"/>
  <c r="C48" i="16" s="1"/>
  <c r="N2" i="26"/>
  <c r="C49" i="16" s="1"/>
  <c r="N2" i="24"/>
  <c r="C47" i="16" s="1"/>
  <c r="N2" i="15"/>
  <c r="C46" i="16" s="1"/>
  <c r="E52" i="16" l="1"/>
  <c r="E51" i="16"/>
  <c r="E50" i="16"/>
  <c r="E49" i="16"/>
  <c r="E48" i="16"/>
  <c r="Y81" i="28" l="1"/>
  <c r="Y97" i="28"/>
  <c r="Y93" i="26"/>
  <c r="Z16" i="29"/>
  <c r="Z15" i="29"/>
  <c r="Z13" i="29"/>
  <c r="Z10" i="29"/>
  <c r="Z8" i="29"/>
  <c r="Z7" i="29"/>
  <c r="Z5" i="29"/>
  <c r="Y100" i="28"/>
  <c r="Y99" i="28"/>
  <c r="Y98" i="28"/>
  <c r="Y96" i="28"/>
  <c r="Y95" i="28"/>
  <c r="Y94" i="28"/>
  <c r="Y93" i="28"/>
  <c r="Y92" i="28"/>
  <c r="Y91" i="28"/>
  <c r="Y90" i="28"/>
  <c r="Y89" i="28"/>
  <c r="Y88" i="28"/>
  <c r="Y87" i="28"/>
  <c r="Y86" i="28"/>
  <c r="Y85" i="28"/>
  <c r="Y84" i="28"/>
  <c r="Y83" i="28"/>
  <c r="Y82" i="28"/>
  <c r="Y80" i="28"/>
  <c r="Y79" i="28"/>
  <c r="Y78" i="28"/>
  <c r="Y77" i="28"/>
  <c r="Y76" i="28"/>
  <c r="Y75" i="28"/>
  <c r="Y74" i="28"/>
  <c r="Y73" i="28"/>
  <c r="Y72" i="28"/>
  <c r="Y71" i="28"/>
  <c r="Y70" i="28"/>
  <c r="Y69" i="28"/>
  <c r="Y68" i="28"/>
  <c r="Y67" i="28"/>
  <c r="Y66" i="28"/>
  <c r="Y65" i="28"/>
  <c r="Y64" i="28"/>
  <c r="Y63" i="28"/>
  <c r="Y62" i="28"/>
  <c r="Y61" i="28"/>
  <c r="Y60" i="28"/>
  <c r="Y59" i="28"/>
  <c r="Y58" i="28"/>
  <c r="Y57" i="28"/>
  <c r="Y56" i="28"/>
  <c r="Y55" i="28"/>
  <c r="Y54" i="28"/>
  <c r="Y53" i="28"/>
  <c r="Y52" i="28"/>
  <c r="Y51" i="28"/>
  <c r="Y50" i="28"/>
  <c r="Y49" i="28"/>
  <c r="Y48" i="28"/>
  <c r="Y47" i="28"/>
  <c r="Y46" i="28"/>
  <c r="Y45" i="28"/>
  <c r="Y44" i="28"/>
  <c r="Y43" i="28"/>
  <c r="Y42" i="28"/>
  <c r="Y41" i="28"/>
  <c r="Y40" i="28"/>
  <c r="Y39" i="28"/>
  <c r="Y38" i="28"/>
  <c r="Y37" i="28"/>
  <c r="Y36" i="28"/>
  <c r="Y35" i="28"/>
  <c r="Y34" i="28"/>
  <c r="Y33" i="28"/>
  <c r="Y32" i="28"/>
  <c r="Y31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7" i="28"/>
  <c r="Y5" i="28"/>
  <c r="Y87" i="27"/>
  <c r="Y85" i="27"/>
  <c r="Y83" i="27"/>
  <c r="Y82" i="27"/>
  <c r="Y79" i="27"/>
  <c r="Y77" i="27"/>
  <c r="Y75" i="27"/>
  <c r="Y74" i="27"/>
  <c r="Y71" i="27"/>
  <c r="Y70" i="27"/>
  <c r="Y69" i="27"/>
  <c r="Y67" i="27"/>
  <c r="Y66" i="27"/>
  <c r="Y61" i="27"/>
  <c r="Y58" i="27"/>
  <c r="Y55" i="27"/>
  <c r="Y54" i="27"/>
  <c r="Y51" i="27"/>
  <c r="Y50" i="27"/>
  <c r="Y47" i="27"/>
  <c r="Y46" i="27"/>
  <c r="Y42" i="27"/>
  <c r="Y39" i="27"/>
  <c r="Y38" i="27"/>
  <c r="Y36" i="27"/>
  <c r="Y35" i="27"/>
  <c r="Y34" i="27"/>
  <c r="Y30" i="27"/>
  <c r="Y29" i="27"/>
  <c r="Y27" i="27"/>
  <c r="Y26" i="27"/>
  <c r="Y22" i="27"/>
  <c r="Y21" i="27"/>
  <c r="Y19" i="27"/>
  <c r="Y18" i="27"/>
  <c r="Y14" i="27"/>
  <c r="Y13" i="27"/>
  <c r="Y11" i="27"/>
  <c r="Y7" i="27"/>
  <c r="Y6" i="27"/>
  <c r="Y5" i="27"/>
  <c r="Y100" i="26"/>
  <c r="Y99" i="26"/>
  <c r="Y98" i="26"/>
  <c r="Y97" i="26"/>
  <c r="Y96" i="26"/>
  <c r="Y95" i="26"/>
  <c r="Y94" i="26"/>
  <c r="Y92" i="26"/>
  <c r="Y91" i="26"/>
  <c r="Y90" i="26"/>
  <c r="Y89" i="26"/>
  <c r="Y88" i="26"/>
  <c r="Y87" i="26"/>
  <c r="Y86" i="26"/>
  <c r="Y85" i="26"/>
  <c r="Y84" i="26"/>
  <c r="Y83" i="26"/>
  <c r="Y82" i="26"/>
  <c r="Y81" i="26"/>
  <c r="Y80" i="26"/>
  <c r="Y79" i="26"/>
  <c r="Y78" i="26"/>
  <c r="Y77" i="26"/>
  <c r="Y76" i="26"/>
  <c r="Y75" i="26"/>
  <c r="Y74" i="26"/>
  <c r="Y73" i="26"/>
  <c r="Y72" i="26"/>
  <c r="Y71" i="26"/>
  <c r="Y70" i="26"/>
  <c r="Y69" i="26"/>
  <c r="Y68" i="26"/>
  <c r="Y67" i="26"/>
  <c r="Y66" i="26"/>
  <c r="Y65" i="26"/>
  <c r="Y64" i="26"/>
  <c r="Y63" i="26"/>
  <c r="Y62" i="26"/>
  <c r="Y61" i="26"/>
  <c r="Y60" i="26"/>
  <c r="Y59" i="26"/>
  <c r="Y58" i="26"/>
  <c r="Y57" i="26"/>
  <c r="Y56" i="26"/>
  <c r="Y55" i="26"/>
  <c r="Y54" i="26"/>
  <c r="Y53" i="26"/>
  <c r="Y52" i="26"/>
  <c r="Y51" i="26"/>
  <c r="Y50" i="26"/>
  <c r="Y49" i="26"/>
  <c r="Y48" i="26"/>
  <c r="Y47" i="26"/>
  <c r="Y46" i="26"/>
  <c r="Y45" i="26"/>
  <c r="Y44" i="26"/>
  <c r="Y43" i="26"/>
  <c r="Y42" i="26"/>
  <c r="Y41" i="26"/>
  <c r="Y40" i="26"/>
  <c r="Y39" i="26"/>
  <c r="Y38" i="26"/>
  <c r="Y37" i="26"/>
  <c r="Y36" i="26"/>
  <c r="Y35" i="26"/>
  <c r="Y34" i="26"/>
  <c r="Y33" i="26"/>
  <c r="Y32" i="26"/>
  <c r="Y31" i="26"/>
  <c r="Y30" i="26"/>
  <c r="Y29" i="26"/>
  <c r="Y28" i="26"/>
  <c r="Y27" i="26"/>
  <c r="Y26" i="26"/>
  <c r="Y25" i="26"/>
  <c r="Y24" i="26"/>
  <c r="Y23" i="26"/>
  <c r="Y22" i="26"/>
  <c r="Y21" i="26"/>
  <c r="Y20" i="26"/>
  <c r="Y19" i="26"/>
  <c r="Y18" i="26"/>
  <c r="Y17" i="26"/>
  <c r="Y16" i="26"/>
  <c r="Y15" i="26"/>
  <c r="Y14" i="26"/>
  <c r="Y13" i="26"/>
  <c r="Y12" i="26"/>
  <c r="Y11" i="26"/>
  <c r="Y10" i="26"/>
  <c r="Y9" i="26"/>
  <c r="Y8" i="26"/>
  <c r="Y7" i="26"/>
  <c r="Y6" i="26"/>
  <c r="Y5" i="26"/>
  <c r="Y100" i="25"/>
  <c r="Y99" i="25"/>
  <c r="Y98" i="25"/>
  <c r="Y97" i="25"/>
  <c r="Y96" i="25"/>
  <c r="Y95" i="25"/>
  <c r="Y94" i="25"/>
  <c r="Y93" i="25"/>
  <c r="Y92" i="25"/>
  <c r="Y91" i="25"/>
  <c r="Y90" i="25"/>
  <c r="Y89" i="25"/>
  <c r="Y88" i="25"/>
  <c r="Y87" i="25"/>
  <c r="Y86" i="25"/>
  <c r="Y85" i="25"/>
  <c r="Y84" i="25"/>
  <c r="Y83" i="25"/>
  <c r="Y82" i="25"/>
  <c r="Y81" i="25"/>
  <c r="Y80" i="25"/>
  <c r="Y79" i="25"/>
  <c r="Y78" i="25"/>
  <c r="Y77" i="25"/>
  <c r="Y76" i="25"/>
  <c r="Y75" i="25"/>
  <c r="Y74" i="25"/>
  <c r="Y73" i="25"/>
  <c r="Y72" i="25"/>
  <c r="Y71" i="25"/>
  <c r="Y70" i="25"/>
  <c r="Y69" i="25"/>
  <c r="Y68" i="25"/>
  <c r="Y67" i="25"/>
  <c r="Y66" i="25"/>
  <c r="Y65" i="25"/>
  <c r="Y64" i="25"/>
  <c r="Y63" i="25"/>
  <c r="Y62" i="25"/>
  <c r="Y61" i="25"/>
  <c r="Y60" i="25"/>
  <c r="Y59" i="25"/>
  <c r="Y58" i="25"/>
  <c r="Y57" i="25"/>
  <c r="Y56" i="25"/>
  <c r="Y55" i="25"/>
  <c r="Y54" i="25"/>
  <c r="Y53" i="25"/>
  <c r="Y52" i="25"/>
  <c r="Y51" i="25"/>
  <c r="Y50" i="25"/>
  <c r="Y49" i="25"/>
  <c r="Y48" i="25"/>
  <c r="Y47" i="25"/>
  <c r="Y46" i="25"/>
  <c r="Y45" i="25"/>
  <c r="Y44" i="25"/>
  <c r="Y43" i="25"/>
  <c r="Y42" i="25"/>
  <c r="Y41" i="25"/>
  <c r="Y40" i="25"/>
  <c r="Y39" i="25"/>
  <c r="Y38" i="25"/>
  <c r="Y37" i="25"/>
  <c r="Y36" i="25"/>
  <c r="Y35" i="25"/>
  <c r="Y34" i="25"/>
  <c r="Y33" i="25"/>
  <c r="Y32" i="25"/>
  <c r="Y31" i="25"/>
  <c r="Y30" i="25"/>
  <c r="Y29" i="25"/>
  <c r="Y28" i="25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8" i="25"/>
  <c r="Y7" i="25"/>
  <c r="Y6" i="25"/>
  <c r="Y5" i="25"/>
  <c r="Y32" i="24"/>
  <c r="Y31" i="24"/>
  <c r="Y30" i="24"/>
  <c r="Y29" i="24"/>
  <c r="Y28" i="24"/>
  <c r="Y26" i="24"/>
  <c r="Y25" i="24"/>
  <c r="Y24" i="24"/>
  <c r="Y22" i="24"/>
  <c r="Y20" i="24"/>
  <c r="Y19" i="24"/>
  <c r="Y18" i="24"/>
  <c r="Y17" i="24"/>
  <c r="Y16" i="24"/>
  <c r="Y14" i="24"/>
  <c r="Y13" i="24"/>
  <c r="Y12" i="24"/>
  <c r="Y11" i="24"/>
  <c r="Y10" i="24"/>
  <c r="Y9" i="24"/>
  <c r="Y8" i="24"/>
  <c r="Y7" i="24"/>
  <c r="Y6" i="24"/>
  <c r="Y6" i="15"/>
  <c r="Y7" i="15"/>
  <c r="Y8" i="15"/>
  <c r="Y9" i="15"/>
  <c r="Y10" i="15"/>
  <c r="Y11" i="15"/>
  <c r="Y12" i="15"/>
  <c r="Y13" i="15"/>
  <c r="Y14" i="15"/>
  <c r="Y16" i="15"/>
  <c r="Y17" i="15"/>
  <c r="Y18" i="15"/>
  <c r="Y19" i="15"/>
  <c r="Y20" i="15"/>
  <c r="Y21" i="15"/>
  <c r="Y22" i="15"/>
  <c r="Y23" i="15"/>
  <c r="Y24" i="15"/>
  <c r="Y25" i="15"/>
  <c r="Y5" i="15"/>
  <c r="Z6" i="29"/>
  <c r="Z9" i="29"/>
  <c r="Z11" i="29"/>
  <c r="Z12" i="29"/>
  <c r="Z14" i="29"/>
  <c r="Y89" i="27"/>
  <c r="Y88" i="27"/>
  <c r="Y86" i="27"/>
  <c r="Y84" i="27"/>
  <c r="Y81" i="27"/>
  <c r="Y80" i="27"/>
  <c r="Y78" i="27"/>
  <c r="Y76" i="27"/>
  <c r="Y73" i="27"/>
  <c r="Y72" i="27"/>
  <c r="Y68" i="27"/>
  <c r="Y65" i="27"/>
  <c r="Y64" i="27"/>
  <c r="Y63" i="27"/>
  <c r="Y62" i="27"/>
  <c r="Y60" i="27"/>
  <c r="Y59" i="27"/>
  <c r="Y57" i="27"/>
  <c r="Y56" i="27"/>
  <c r="Y53" i="27"/>
  <c r="Y52" i="27"/>
  <c r="Y49" i="27"/>
  <c r="Y48" i="27"/>
  <c r="Y45" i="27"/>
  <c r="Y44" i="27"/>
  <c r="Y43" i="27"/>
  <c r="Y41" i="27"/>
  <c r="Y40" i="27"/>
  <c r="Y37" i="27"/>
  <c r="Y33" i="27"/>
  <c r="Y32" i="27"/>
  <c r="Y31" i="27"/>
  <c r="Y28" i="27"/>
  <c r="Y25" i="27"/>
  <c r="Y24" i="27"/>
  <c r="Y23" i="27"/>
  <c r="Y20" i="27"/>
  <c r="Y17" i="27"/>
  <c r="Y16" i="27"/>
  <c r="Y15" i="27"/>
  <c r="Y12" i="27"/>
  <c r="Y9" i="27"/>
  <c r="Y8" i="27"/>
  <c r="D2" i="29"/>
  <c r="D2" i="28"/>
  <c r="D2" i="27"/>
  <c r="D2" i="26"/>
  <c r="D2" i="25"/>
  <c r="D2" i="24"/>
  <c r="H2" i="29"/>
  <c r="D42" i="16" s="1"/>
  <c r="F2" i="29"/>
  <c r="H2" i="28"/>
  <c r="D41" i="16" s="1"/>
  <c r="F2" i="28"/>
  <c r="H2" i="27"/>
  <c r="D40" i="16" s="1"/>
  <c r="F2" i="27"/>
  <c r="H2" i="26"/>
  <c r="D39" i="16" s="1"/>
  <c r="F2" i="26"/>
  <c r="H2" i="25"/>
  <c r="D38" i="16" s="1"/>
  <c r="F2" i="25"/>
  <c r="E47" i="16"/>
  <c r="H2" i="24"/>
  <c r="D37" i="16" s="1"/>
  <c r="F2" i="24"/>
  <c r="F2" i="31"/>
  <c r="C59" i="16" s="1"/>
  <c r="C60" i="16" s="1"/>
  <c r="C24" i="16" s="1"/>
  <c r="Y5" i="24"/>
  <c r="Y15" i="24"/>
  <c r="Y21" i="24"/>
  <c r="Y23" i="24"/>
  <c r="Y27" i="24"/>
  <c r="D2" i="15"/>
  <c r="Y15" i="15"/>
  <c r="D2" i="31"/>
  <c r="J2" i="27" l="1"/>
  <c r="J2" i="28"/>
  <c r="C22" i="16" s="1"/>
  <c r="Y10" i="27"/>
  <c r="L2" i="26"/>
  <c r="D49" i="16" s="1"/>
  <c r="F49" i="16" s="1"/>
  <c r="J2" i="24"/>
  <c r="C18" i="16" s="1"/>
  <c r="Y6" i="28"/>
  <c r="L2" i="28" s="1"/>
  <c r="D51" i="16" s="1"/>
  <c r="F51" i="16" s="1"/>
  <c r="L2" i="25"/>
  <c r="D48" i="16" s="1"/>
  <c r="F48" i="16" s="1"/>
  <c r="E46" i="16"/>
  <c r="C53" i="16" l="1"/>
  <c r="F2" i="15"/>
  <c r="H2" i="15"/>
  <c r="D36" i="16" s="1"/>
  <c r="C43" i="16"/>
  <c r="D43" i="16" l="1"/>
  <c r="E42" i="16"/>
  <c r="E40" i="16"/>
  <c r="E38" i="16"/>
  <c r="E37" i="16"/>
  <c r="Z105" i="29" l="1"/>
  <c r="Z104" i="29"/>
  <c r="Z103" i="29"/>
  <c r="Z102" i="29"/>
  <c r="Z101" i="29"/>
  <c r="Z100" i="29"/>
  <c r="Z99" i="29"/>
  <c r="Z98" i="29"/>
  <c r="Z97" i="29"/>
  <c r="Z96" i="29"/>
  <c r="Z95" i="29"/>
  <c r="Z94" i="29"/>
  <c r="Z93" i="29"/>
  <c r="Z92" i="29"/>
  <c r="Z91" i="29"/>
  <c r="Z90" i="29"/>
  <c r="Z89" i="29"/>
  <c r="Z88" i="29"/>
  <c r="Z87" i="29"/>
  <c r="Z86" i="29"/>
  <c r="Z85" i="29"/>
  <c r="Z84" i="29"/>
  <c r="Z83" i="29"/>
  <c r="Z82" i="29"/>
  <c r="Z81" i="29"/>
  <c r="Z80" i="29"/>
  <c r="Z79" i="29"/>
  <c r="Z78" i="29"/>
  <c r="Z77" i="29"/>
  <c r="Z76" i="29"/>
  <c r="Z75" i="29"/>
  <c r="Z74" i="29"/>
  <c r="Z73" i="29"/>
  <c r="Z72" i="29"/>
  <c r="Z71" i="29"/>
  <c r="Z70" i="29"/>
  <c r="Z69" i="29"/>
  <c r="Z68" i="29"/>
  <c r="Z67" i="29"/>
  <c r="Z66" i="29"/>
  <c r="Z65" i="29"/>
  <c r="Z64" i="29"/>
  <c r="Z63" i="29"/>
  <c r="Z62" i="29"/>
  <c r="Z61" i="29"/>
  <c r="Z60" i="29"/>
  <c r="Z59" i="29"/>
  <c r="Z58" i="29"/>
  <c r="Z57" i="29"/>
  <c r="Z56" i="29"/>
  <c r="Z55" i="29"/>
  <c r="Z54" i="29"/>
  <c r="Z53" i="29"/>
  <c r="Z52" i="29"/>
  <c r="Z51" i="29"/>
  <c r="Z50" i="29"/>
  <c r="Z49" i="29"/>
  <c r="Z48" i="29"/>
  <c r="Z47" i="29"/>
  <c r="Z46" i="29"/>
  <c r="Z45" i="29"/>
  <c r="Z44" i="29"/>
  <c r="Z43" i="29"/>
  <c r="Z42" i="29"/>
  <c r="Z41" i="29"/>
  <c r="Z40" i="29"/>
  <c r="Z39" i="29"/>
  <c r="Z38" i="29"/>
  <c r="Z37" i="29"/>
  <c r="Z36" i="29"/>
  <c r="Z35" i="29"/>
  <c r="Z34" i="29"/>
  <c r="Z33" i="29"/>
  <c r="Z32" i="29"/>
  <c r="Z31" i="29"/>
  <c r="Z30" i="29"/>
  <c r="Z29" i="29"/>
  <c r="Z28" i="29"/>
  <c r="Z27" i="29"/>
  <c r="Z26" i="29"/>
  <c r="Z25" i="29"/>
  <c r="Z24" i="29"/>
  <c r="Z23" i="29"/>
  <c r="Z22" i="29"/>
  <c r="Z21" i="29"/>
  <c r="Z20" i="29"/>
  <c r="Z19" i="29"/>
  <c r="Z18" i="29"/>
  <c r="J2" i="29" l="1"/>
  <c r="C23" i="16" s="1"/>
  <c r="Y99" i="27"/>
  <c r="Y98" i="27"/>
  <c r="Y97" i="27"/>
  <c r="Y96" i="27"/>
  <c r="Y95" i="27"/>
  <c r="Y94" i="27"/>
  <c r="Y93" i="27"/>
  <c r="Y92" i="27"/>
  <c r="Y91" i="27"/>
  <c r="Y90" i="27"/>
  <c r="C21" i="16"/>
  <c r="J2" i="26"/>
  <c r="Y108" i="24"/>
  <c r="Y107" i="24"/>
  <c r="Y106" i="24"/>
  <c r="Y105" i="24"/>
  <c r="Y104" i="24"/>
  <c r="Y103" i="24"/>
  <c r="Y102" i="24"/>
  <c r="Y101" i="24"/>
  <c r="Y100" i="24"/>
  <c r="Y99" i="24"/>
  <c r="Y98" i="24"/>
  <c r="Y97" i="24"/>
  <c r="Y96" i="24"/>
  <c r="Y95" i="24"/>
  <c r="Y94" i="24"/>
  <c r="Y93" i="24"/>
  <c r="Y92" i="24"/>
  <c r="Y91" i="24"/>
  <c r="Y90" i="24"/>
  <c r="Y89" i="24"/>
  <c r="Y88" i="24"/>
  <c r="Y87" i="24"/>
  <c r="Y86" i="24"/>
  <c r="Y85" i="24"/>
  <c r="Y84" i="24"/>
  <c r="Y83" i="24"/>
  <c r="Y82" i="24"/>
  <c r="Y81" i="24"/>
  <c r="Y80" i="24"/>
  <c r="Y79" i="24"/>
  <c r="Y78" i="24"/>
  <c r="Y77" i="24"/>
  <c r="Y76" i="24"/>
  <c r="Y75" i="24"/>
  <c r="Y74" i="24"/>
  <c r="Y73" i="24"/>
  <c r="Y72" i="24"/>
  <c r="Y71" i="24"/>
  <c r="Y70" i="24"/>
  <c r="Y69" i="24"/>
  <c r="Y68" i="24"/>
  <c r="Y67" i="24"/>
  <c r="Y66" i="24"/>
  <c r="Y65" i="24"/>
  <c r="Y64" i="24"/>
  <c r="Y63" i="24"/>
  <c r="Y62" i="24"/>
  <c r="Y61" i="24"/>
  <c r="Y60" i="24"/>
  <c r="Y59" i="24"/>
  <c r="Y58" i="24"/>
  <c r="Y57" i="24"/>
  <c r="Y56" i="24"/>
  <c r="Y55" i="24"/>
  <c r="Y54" i="24"/>
  <c r="Y53" i="24"/>
  <c r="Y52" i="24"/>
  <c r="Y51" i="24"/>
  <c r="Y50" i="24"/>
  <c r="Y49" i="24"/>
  <c r="Y48" i="24"/>
  <c r="Y47" i="24"/>
  <c r="Y46" i="24"/>
  <c r="Y45" i="24"/>
  <c r="Y44" i="24"/>
  <c r="Y43" i="24"/>
  <c r="Y42" i="24"/>
  <c r="Y41" i="24"/>
  <c r="Y40" i="24"/>
  <c r="Y39" i="24"/>
  <c r="Y38" i="24"/>
  <c r="Y37" i="24"/>
  <c r="Y36" i="24"/>
  <c r="Y35" i="24"/>
  <c r="Y34" i="24"/>
  <c r="Y33" i="24"/>
  <c r="C10" i="16"/>
  <c r="L2" i="27" l="1"/>
  <c r="D50" i="16" s="1"/>
  <c r="F50" i="16" s="1"/>
  <c r="L2" i="24"/>
  <c r="D47" i="16" s="1"/>
  <c r="F47" i="16" s="1"/>
  <c r="C20" i="16"/>
  <c r="J2" i="25"/>
  <c r="Z17" i="29"/>
  <c r="L2" i="29" s="1"/>
  <c r="D52" i="16" s="1"/>
  <c r="F52" i="16" s="1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3" i="15"/>
  <c r="Y54" i="15"/>
  <c r="Y55" i="15"/>
  <c r="Y56" i="15"/>
  <c r="Y57" i="15"/>
  <c r="Y58" i="15"/>
  <c r="Y59" i="15"/>
  <c r="Y60" i="15"/>
  <c r="Y61" i="15"/>
  <c r="Y62" i="15"/>
  <c r="Y63" i="15"/>
  <c r="Y64" i="15"/>
  <c r="Y65" i="15"/>
  <c r="Y66" i="15"/>
  <c r="Y67" i="15"/>
  <c r="Y68" i="15"/>
  <c r="Y69" i="15"/>
  <c r="Y70" i="15"/>
  <c r="Y71" i="15"/>
  <c r="Y72" i="15"/>
  <c r="Y73" i="15"/>
  <c r="Y74" i="15"/>
  <c r="Y75" i="15"/>
  <c r="Y76" i="15"/>
  <c r="Y77" i="15"/>
  <c r="Y78" i="15"/>
  <c r="Y79" i="15"/>
  <c r="Y80" i="15"/>
  <c r="Y81" i="15"/>
  <c r="Y82" i="15"/>
  <c r="Y83" i="15"/>
  <c r="Y84" i="15"/>
  <c r="Y85" i="15"/>
  <c r="Y86" i="15"/>
  <c r="Y87" i="15"/>
  <c r="Y88" i="15"/>
  <c r="Y89" i="15"/>
  <c r="Y90" i="15"/>
  <c r="Y91" i="15"/>
  <c r="Y92" i="15"/>
  <c r="Y93" i="15"/>
  <c r="Y94" i="15"/>
  <c r="Y95" i="15"/>
  <c r="Y96" i="15"/>
  <c r="Y97" i="15"/>
  <c r="Y98" i="15"/>
  <c r="Y99" i="15"/>
  <c r="Y100" i="15"/>
  <c r="Y101" i="15"/>
  <c r="Y102" i="15"/>
  <c r="Y103" i="15"/>
  <c r="Y104" i="15"/>
  <c r="Y105" i="15"/>
  <c r="Y106" i="15"/>
  <c r="C19" i="16" l="1"/>
  <c r="J2" i="15"/>
  <c r="C17" i="16" s="1"/>
  <c r="L2" i="15"/>
  <c r="D46" i="16" s="1"/>
  <c r="F46" i="16" s="1"/>
  <c r="F53" i="16" s="1"/>
  <c r="C63" i="16" s="1"/>
  <c r="C25" i="16" l="1"/>
  <c r="C64" i="16"/>
  <c r="D53" i="16"/>
  <c r="E39" i="16"/>
  <c r="E41" i="16"/>
  <c r="C8" i="16"/>
  <c r="C9" i="16"/>
  <c r="C11" i="16"/>
  <c r="C26" i="16" l="1"/>
  <c r="C27" i="16" s="1"/>
  <c r="C13" i="16"/>
  <c r="C12" i="16"/>
  <c r="E36" i="16" l="1"/>
  <c r="E53" i="16"/>
  <c r="E43" i="16" l="1"/>
  <c r="C65" i="16" l="1"/>
  <c r="F42" i="16"/>
  <c r="F41" i="16"/>
  <c r="F40" i="16"/>
  <c r="F36" i="16"/>
  <c r="F37" i="16"/>
  <c r="F43" i="16"/>
  <c r="F39" i="16"/>
  <c r="F38" i="16"/>
  <c r="C68" i="16" l="1"/>
</calcChain>
</file>

<file path=xl/sharedStrings.xml><?xml version="1.0" encoding="utf-8"?>
<sst xmlns="http://schemas.openxmlformats.org/spreadsheetml/2006/main" count="450" uniqueCount="120">
  <si>
    <t>Aktionsnr. national strategi</t>
  </si>
  <si>
    <t>PO aktionsnr.</t>
  </si>
  <si>
    <t>Fakturabeløb i alt</t>
  </si>
  <si>
    <t>Bemærkninger/uspecificeret?</t>
  </si>
  <si>
    <t>Fakturadato</t>
  </si>
  <si>
    <t>Betalingsdato</t>
  </si>
  <si>
    <t>1. Produktionsplanlægning</t>
  </si>
  <si>
    <t>2. Forbedring eller opretholdelse af produktkvalitet</t>
  </si>
  <si>
    <t>[Støttegrundlag]</t>
  </si>
  <si>
    <t>[Driftsprogram]</t>
  </si>
  <si>
    <t>[Kriseforanstaltning]</t>
  </si>
  <si>
    <t>[Generalomkostninger]</t>
  </si>
  <si>
    <t>[Støttegrundlag for krise]</t>
  </si>
  <si>
    <t>[Støttegrundlag for generalomkostninger]</t>
  </si>
  <si>
    <t>3. Forbedring af afsætning og kommunikationsaktiviteter</t>
  </si>
  <si>
    <t>4. Forskning og forsøgsmæssig produktion</t>
  </si>
  <si>
    <t>5. Uddannelsesaktioner</t>
  </si>
  <si>
    <t>6. Kriseforebyggelse- og kriseforanstaltninger</t>
  </si>
  <si>
    <t>7. Miljøaktioner</t>
  </si>
  <si>
    <t>8. Generalomkostninger</t>
  </si>
  <si>
    <t>Kr</t>
  </si>
  <si>
    <t>Foranstaltninger</t>
  </si>
  <si>
    <t>Faktura nr.</t>
  </si>
  <si>
    <t>Identifikation i betalingsoversigten</t>
  </si>
  <si>
    <t>Bilagsliste for 1.0 Produktionsplanlægning</t>
  </si>
  <si>
    <t>Po'ens bilagsnummer</t>
  </si>
  <si>
    <t>Faktura indhold</t>
  </si>
  <si>
    <t>Godkendt beløb</t>
  </si>
  <si>
    <t>Dato for godkendelse af aktionen</t>
  </si>
  <si>
    <t>Leverandørens navn:</t>
  </si>
  <si>
    <t>[PO] (Udfyldes af PO)</t>
  </si>
  <si>
    <t>[Driftsprogramår] (Udfyldes af PO)</t>
  </si>
  <si>
    <t>[Sagsnummer] (Udfyldes af PO)</t>
  </si>
  <si>
    <t>[Referenceperiode] (Udfyldes af PO)</t>
  </si>
  <si>
    <t>[Referenceomsætning] (Udfyldes af PO)</t>
  </si>
  <si>
    <t>[PO ID] (Udfyldes af PO)</t>
  </si>
  <si>
    <t>Beskrivelse</t>
  </si>
  <si>
    <t>Faktura stilet til producentorganisationen</t>
  </si>
  <si>
    <t>Udgift specificeret til driftsprogram</t>
  </si>
  <si>
    <t>støtteprocent, %</t>
  </si>
  <si>
    <t>Totalbeløb specificeret til driftsprogram</t>
  </si>
  <si>
    <t>Totalbeløb fakturabeløb</t>
  </si>
  <si>
    <t>Bilagsliste for 6.0 Kriseforebyggelse</t>
  </si>
  <si>
    <t>Bilagsliste for 7.0 Miljøaktioner</t>
  </si>
  <si>
    <t>Bilagsliste for 8.0 Generalomkostninger</t>
  </si>
  <si>
    <t xml:space="preserve">Ikke støtteberettiget </t>
  </si>
  <si>
    <t>Beløb til udbetaling</t>
  </si>
  <si>
    <r>
      <t>Gennemførsel</t>
    </r>
    <r>
      <rPr>
        <sz val="11"/>
        <color rgb="FF1F497D"/>
        <rFont val="Calibri"/>
        <family val="2"/>
        <scheme val="minor"/>
      </rPr>
      <t xml:space="preserve"> </t>
    </r>
  </si>
  <si>
    <r>
      <t>Resultat af Kontrol på stedet</t>
    </r>
    <r>
      <rPr>
        <sz val="11"/>
        <color rgb="FF1F497D"/>
        <rFont val="Calibri"/>
        <family val="2"/>
        <scheme val="minor"/>
      </rPr>
      <t xml:space="preserve"> </t>
    </r>
  </si>
  <si>
    <r>
      <t>Resultat af Administrativ kontrol</t>
    </r>
    <r>
      <rPr>
        <sz val="11"/>
        <color rgb="FF1F497D"/>
        <rFont val="Calibri"/>
        <family val="2"/>
        <scheme val="minor"/>
      </rPr>
      <t xml:space="preserve"> </t>
    </r>
  </si>
  <si>
    <r>
      <t>Gennemførsel</t>
    </r>
    <r>
      <rPr>
        <sz val="11"/>
        <color rgb="FF1F497D"/>
        <rFont val="Arial"/>
        <family val="2"/>
      </rPr>
      <t xml:space="preserve"> </t>
    </r>
  </si>
  <si>
    <t>8.1</t>
  </si>
  <si>
    <t>Administrations- og personaleudgifter</t>
  </si>
  <si>
    <t>Dato</t>
  </si>
  <si>
    <t>SB2</t>
  </si>
  <si>
    <t>Anvendt budget</t>
  </si>
  <si>
    <t>Realiseret Balance i driftsprogram</t>
  </si>
  <si>
    <t>Sum i alt:</t>
  </si>
  <si>
    <t>Godkendt beløb til udbetaling</t>
  </si>
  <si>
    <t>Reduktion på baggrund af administrativ kontrol</t>
  </si>
  <si>
    <t>Reduktion på baggrund af kontrol på stedet</t>
  </si>
  <si>
    <t>Seneste godkendte beløb</t>
  </si>
  <si>
    <t>Udbetalt</t>
  </si>
  <si>
    <t>Salg af investeringer</t>
  </si>
  <si>
    <t>Solgte investeringer</t>
  </si>
  <si>
    <t>Dato for godkendelse af salget</t>
  </si>
  <si>
    <t>Po'ens bilagsnummer for salget</t>
  </si>
  <si>
    <t>Afskrivningsprofil</t>
  </si>
  <si>
    <t>Afskrivningsværdi</t>
  </si>
  <si>
    <t>Investeringsår</t>
  </si>
  <si>
    <t>støtteprocent %</t>
  </si>
  <si>
    <t>Total indtægt for investeringen</t>
  </si>
  <si>
    <t>Total indtægt</t>
  </si>
  <si>
    <t>Totalindtægt specificeret til driftsprogram</t>
  </si>
  <si>
    <t>Indtægt specificeret og tilbageført til driftsprogrammet</t>
  </si>
  <si>
    <t>-</t>
  </si>
  <si>
    <t>procent</t>
  </si>
  <si>
    <t>Ansøgt beløb til udbetaling</t>
  </si>
  <si>
    <t>Ansøgt støtte</t>
  </si>
  <si>
    <t>Udfyldes af NaturErhvervstyrelsen ved slutudbetaling</t>
  </si>
  <si>
    <t>Udfyldes altid</t>
  </si>
  <si>
    <t>Bilagsliste for 2.0 forbedring af produktkvalitet</t>
  </si>
  <si>
    <t>Bilagsliste for 3.0 Forbedring af afsætningen</t>
  </si>
  <si>
    <t>Bilagsliste for 4.0 Forskning og forsøgsmæssig produktion</t>
  </si>
  <si>
    <t>Bilagsliste for 5.0 uddannelsesaktioner</t>
  </si>
  <si>
    <t xml:space="preserve">Udfyldes kun hvis der søges om maks 2 pct. administrationsomkostninger.
Beløbet udregnes automatisk under grunddata
</t>
  </si>
  <si>
    <t>Producentorganisationen ansøger om administrationsomkostninger</t>
  </si>
  <si>
    <t>Angiv JA eller NEJ</t>
  </si>
  <si>
    <t>Udløsning af sanktion</t>
  </si>
  <si>
    <t>Ansøgt støtte (til udbetaling)</t>
  </si>
  <si>
    <t>Specificeret beløb til driftsprogram</t>
  </si>
  <si>
    <t>Beløb tilbageført til driftsfondens</t>
  </si>
  <si>
    <t>Godkendt beløb til udbetaling efter administrativ kontrol og  kontrol på stedet</t>
  </si>
  <si>
    <r>
      <t>Reduktion på baggrund af kontrol på stedet</t>
    </r>
    <r>
      <rPr>
        <sz val="11"/>
        <color rgb="FF1F497D"/>
        <rFont val="Arial"/>
        <family val="2"/>
      </rPr>
      <t xml:space="preserve"> </t>
    </r>
  </si>
  <si>
    <r>
      <t xml:space="preserve">Reduktion på baggrund af kontrol på stedet </t>
    </r>
    <r>
      <rPr>
        <sz val="11"/>
        <color rgb="FF1F497D"/>
        <rFont val="Calibri"/>
        <family val="2"/>
        <scheme val="minor"/>
      </rPr>
      <t xml:space="preserve"> </t>
    </r>
  </si>
  <si>
    <t>SB1</t>
  </si>
  <si>
    <t>Godkendt beløb til udbetaling efter administrativ kontrol</t>
  </si>
  <si>
    <t>Sum i alt (eksklusiv adm. omkostninger)</t>
  </si>
  <si>
    <t xml:space="preserve">Forskel mellem ansøgt og udbetalt </t>
  </si>
  <si>
    <t>Administrationsomkostninger</t>
  </si>
  <si>
    <t>Sum i alt (inklusiv adm. omkostninger)</t>
  </si>
  <si>
    <t>Administrations omkostninger</t>
  </si>
  <si>
    <t>Indtægt specificeret til DP</t>
  </si>
  <si>
    <t>Endelig udbetaling til driftsprogram (ekskl. adm. omk.)</t>
  </si>
  <si>
    <t>Producentorganisationen ansøger om følgende beløb fordelt på følgende foranstaltninger (Bemærk: Beløb hentes fra de øvrige faneblade)</t>
  </si>
  <si>
    <t>delvisudbetaling</t>
  </si>
  <si>
    <t>Delvisudbetaling</t>
  </si>
  <si>
    <t>Landbrugsstyrelsen gennemgang af ansøgningen</t>
  </si>
  <si>
    <t>Udfyldes af Landbrugsstyrelsen ved enhver udbetaling</t>
  </si>
  <si>
    <t>Udfyldes af Landbrugsstyrelsen ved slutudbetaling</t>
  </si>
  <si>
    <t>Bilagsliste for solgte investeringer</t>
  </si>
  <si>
    <t>Vedrører avler nr.:</t>
  </si>
  <si>
    <t>3 pct. Sanktion (KFO 891/2017, art. 61. stk. 3)</t>
  </si>
  <si>
    <t xml:space="preserve">Avler/mellems nummer </t>
  </si>
  <si>
    <t>Avler/medlems nummer</t>
  </si>
  <si>
    <t>Økologi nummer</t>
  </si>
  <si>
    <t>Avlr/medlems nummer</t>
  </si>
  <si>
    <t>Dok. nummer i WorkZone ang. dato for godkendelse af aktionen</t>
  </si>
  <si>
    <t>Dok. nummer i WorkZone ang. leverandørens navn, fakturanummer, fakturadato, fakturaindhold, faktura beløb, fakturaadressering</t>
  </si>
  <si>
    <t>Dok. nummer i WorkZone ang. beløbsoverensstemmelse faktura og betaling?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</si>
</sst>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&quot;kr&quot;\ * #,##0.00_ ;_ &quot;kr&quot;\ * \-#,##0.00_ ;_ &quot;kr&quot;\ * &quot;-&quot;??_ ;_ @_ "/>
    <numFmt numFmtId="166" formatCode="0.0"/>
    <numFmt numFmtId="167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1"/>
      <color rgb="FF1F497D"/>
      <name val="Calibri"/>
      <family val="2"/>
      <scheme val="minor"/>
    </font>
    <font>
      <sz val="11"/>
      <color rgb="FF1F497D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6" tint="-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F3F9A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10" borderId="20" applyNumberFormat="0" applyFont="0" applyAlignment="0" applyProtection="0"/>
  </cellStyleXfs>
  <cellXfs count="442">
    <xf numFmtId="0" fontId="0" fillId="0" borderId="0" xfId="0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16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3" xfId="1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0" fillId="0" borderId="0" xfId="0" applyNumberForma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65" fontId="2" fillId="0" borderId="1" xfId="2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9" fontId="0" fillId="0" borderId="0" xfId="3" applyFont="1" applyProtection="1"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0" xfId="2" applyNumberFormat="1" applyFont="1" applyProtection="1">
      <protection locked="0"/>
    </xf>
    <xf numFmtId="165" fontId="6" fillId="0" borderId="1" xfId="2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9" fontId="2" fillId="0" borderId="1" xfId="2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65" fontId="5" fillId="0" borderId="1" xfId="2" applyNumberFormat="1" applyFont="1" applyBorder="1" applyProtection="1">
      <protection locked="0"/>
    </xf>
    <xf numFmtId="9" fontId="0" fillId="0" borderId="1" xfId="3" applyFont="1" applyBorder="1" applyProtection="1">
      <protection locked="0"/>
    </xf>
    <xf numFmtId="0" fontId="0" fillId="0" borderId="1" xfId="0" applyFill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7" xfId="0" applyBorder="1" applyProtection="1">
      <protection locked="0"/>
    </xf>
    <xf numFmtId="0" fontId="1" fillId="4" borderId="0" xfId="0" applyFont="1" applyFill="1" applyBorder="1" applyAlignment="1" applyProtection="1">
      <alignment vertical="center"/>
      <protection locked="0"/>
    </xf>
    <xf numFmtId="0" fontId="1" fillId="4" borderId="6" xfId="0" applyFont="1" applyFill="1" applyBorder="1" applyAlignment="1" applyProtection="1">
      <alignment horizontal="left" vertical="center"/>
      <protection locked="0"/>
    </xf>
    <xf numFmtId="0" fontId="1" fillId="4" borderId="9" xfId="0" applyFont="1" applyFill="1" applyBorder="1" applyAlignment="1" applyProtection="1">
      <alignment horizontal="left" vertical="center" wrapText="1"/>
      <protection locked="0"/>
    </xf>
    <xf numFmtId="9" fontId="1" fillId="4" borderId="9" xfId="3" applyFont="1" applyFill="1" applyBorder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vertical="center"/>
      <protection locked="0"/>
    </xf>
    <xf numFmtId="165" fontId="1" fillId="4" borderId="11" xfId="2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vertical="center"/>
      <protection locked="0"/>
    </xf>
    <xf numFmtId="165" fontId="1" fillId="4" borderId="0" xfId="2" applyFont="1" applyFill="1" applyBorder="1" applyAlignment="1" applyProtection="1">
      <alignment horizontal="center" vertical="center"/>
      <protection locked="0"/>
    </xf>
    <xf numFmtId="165" fontId="1" fillId="4" borderId="0" xfId="2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65" fontId="2" fillId="0" borderId="8" xfId="2" applyFont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165" fontId="1" fillId="6" borderId="3" xfId="0" applyNumberFormat="1" applyFont="1" applyFill="1" applyBorder="1" applyAlignment="1" applyProtection="1">
      <alignment horizontal="center" vertical="center" wrapText="1"/>
    </xf>
    <xf numFmtId="165" fontId="0" fillId="8" borderId="1" xfId="0" applyNumberFormat="1" applyFill="1" applyBorder="1" applyProtection="1"/>
    <xf numFmtId="0" fontId="1" fillId="6" borderId="3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5" fontId="1" fillId="0" borderId="7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7" xfId="0" applyBorder="1" applyProtection="1"/>
    <xf numFmtId="9" fontId="1" fillId="4" borderId="9" xfId="0" applyNumberFormat="1" applyFont="1" applyFill="1" applyBorder="1" applyAlignment="1" applyProtection="1">
      <alignment horizontal="left" vertical="center" wrapText="1"/>
      <protection locked="0"/>
    </xf>
    <xf numFmtId="9" fontId="1" fillId="4" borderId="0" xfId="0" applyNumberFormat="1" applyFont="1" applyFill="1" applyBorder="1" applyAlignment="1" applyProtection="1">
      <alignment vertical="center"/>
      <protection locked="0"/>
    </xf>
    <xf numFmtId="9" fontId="1" fillId="5" borderId="3" xfId="3" applyNumberFormat="1" applyFont="1" applyFill="1" applyBorder="1" applyAlignment="1" applyProtection="1">
      <alignment horizontal="center" vertical="center" wrapText="1"/>
      <protection locked="0"/>
    </xf>
    <xf numFmtId="9" fontId="6" fillId="0" borderId="1" xfId="0" applyNumberFormat="1" applyFont="1" applyBorder="1" applyAlignment="1" applyProtection="1">
      <alignment horizontal="center" vertical="center"/>
      <protection locked="0"/>
    </xf>
    <xf numFmtId="9" fontId="0" fillId="0" borderId="1" xfId="0" applyNumberFormat="1" applyBorder="1" applyProtection="1">
      <protection locked="0"/>
    </xf>
    <xf numFmtId="9" fontId="0" fillId="0" borderId="0" xfId="0" applyNumberFormat="1" applyProtection="1">
      <protection locked="0"/>
    </xf>
    <xf numFmtId="9" fontId="0" fillId="0" borderId="0" xfId="3" applyNumberFormat="1" applyFont="1" applyProtection="1">
      <protection locked="0"/>
    </xf>
    <xf numFmtId="9" fontId="0" fillId="0" borderId="1" xfId="3" applyNumberFormat="1" applyFont="1" applyBorder="1" applyProtection="1">
      <protection locked="0"/>
    </xf>
    <xf numFmtId="9" fontId="1" fillId="4" borderId="9" xfId="3" applyNumberFormat="1" applyFont="1" applyFill="1" applyBorder="1" applyAlignment="1" applyProtection="1">
      <alignment horizontal="left" vertical="center" wrapText="1"/>
      <protection locked="0"/>
    </xf>
    <xf numFmtId="9" fontId="1" fillId="4" borderId="11" xfId="3" applyNumberFormat="1" applyFont="1" applyFill="1" applyBorder="1" applyAlignment="1" applyProtection="1">
      <alignment vertical="center"/>
      <protection locked="0"/>
    </xf>
    <xf numFmtId="14" fontId="1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165" fontId="10" fillId="8" borderId="1" xfId="2" applyFont="1" applyFill="1" applyBorder="1" applyAlignment="1" applyProtection="1">
      <alignment horizontal="center" vertical="center"/>
    </xf>
    <xf numFmtId="165" fontId="10" fillId="8" borderId="1" xfId="0" applyNumberFormat="1" applyFont="1" applyFill="1" applyBorder="1" applyProtection="1"/>
    <xf numFmtId="0" fontId="10" fillId="0" borderId="1" xfId="0" applyFont="1" applyBorder="1" applyProtection="1"/>
    <xf numFmtId="0" fontId="10" fillId="0" borderId="7" xfId="0" applyFont="1" applyBorder="1" applyProtection="1"/>
    <xf numFmtId="0" fontId="6" fillId="0" borderId="1" xfId="0" applyFont="1" applyBorder="1"/>
    <xf numFmtId="14" fontId="6" fillId="0" borderId="8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165" fontId="6" fillId="0" borderId="8" xfId="2" applyFont="1" applyBorder="1" applyAlignment="1" applyProtection="1">
      <alignment horizontal="center" vertical="center"/>
      <protection locked="0"/>
    </xf>
    <xf numFmtId="9" fontId="6" fillId="0" borderId="8" xfId="3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165" fontId="6" fillId="0" borderId="13" xfId="0" applyNumberFormat="1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7" xfId="0" applyNumberFormat="1" applyFont="1" applyBorder="1" applyAlignment="1" applyProtection="1">
      <alignment horizontal="center" vertical="center"/>
    </xf>
    <xf numFmtId="9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/>
    <xf numFmtId="0" fontId="6" fillId="0" borderId="7" xfId="0" applyFont="1" applyBorder="1" applyProtection="1"/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/>
    <xf numFmtId="14" fontId="6" fillId="0" borderId="1" xfId="0" applyNumberFormat="1" applyFont="1" applyBorder="1" applyAlignment="1" applyProtection="1">
      <alignment vertical="center"/>
      <protection locked="0"/>
    </xf>
    <xf numFmtId="14" fontId="6" fillId="0" borderId="1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165" fontId="2" fillId="0" borderId="7" xfId="0" applyNumberFormat="1" applyFont="1" applyBorder="1" applyAlignment="1" applyProtection="1">
      <alignment horizontal="center" vertical="center"/>
    </xf>
    <xf numFmtId="167" fontId="6" fillId="4" borderId="1" xfId="1" applyNumberFormat="1" applyFont="1" applyFill="1" applyBorder="1" applyAlignment="1">
      <alignment horizontal="left" vertical="center"/>
    </xf>
    <xf numFmtId="165" fontId="6" fillId="0" borderId="1" xfId="2" applyFont="1" applyBorder="1" applyAlignment="1" applyProtection="1">
      <alignment horizontal="left" vertical="center"/>
      <protection locked="0"/>
    </xf>
    <xf numFmtId="165" fontId="6" fillId="0" borderId="1" xfId="2" applyFont="1" applyBorder="1" applyAlignment="1" applyProtection="1">
      <alignment horizontal="left"/>
      <protection locked="0"/>
    </xf>
    <xf numFmtId="9" fontId="6" fillId="0" borderId="1" xfId="3" applyFont="1" applyBorder="1" applyAlignment="1" applyProtection="1">
      <alignment horizontal="left"/>
      <protection locked="0"/>
    </xf>
    <xf numFmtId="9" fontId="10" fillId="0" borderId="1" xfId="3" applyFont="1" applyBorder="1" applyAlignment="1" applyProtection="1">
      <alignment horizontal="left"/>
      <protection locked="0"/>
    </xf>
    <xf numFmtId="9" fontId="0" fillId="0" borderId="1" xfId="3" applyFont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protection locked="0"/>
    </xf>
    <xf numFmtId="0" fontId="0" fillId="0" borderId="1" xfId="0" applyBorder="1"/>
    <xf numFmtId="0" fontId="6" fillId="0" borderId="1" xfId="0" applyFont="1" applyBorder="1" applyAlignment="1" applyProtection="1">
      <alignment vertical="center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165" fontId="6" fillId="0" borderId="1" xfId="2" applyFont="1" applyBorder="1" applyAlignment="1" applyProtection="1">
      <alignment horizontal="center"/>
      <protection locked="0"/>
    </xf>
    <xf numFmtId="165" fontId="6" fillId="0" borderId="1" xfId="2" applyNumberFormat="1" applyFont="1" applyBorder="1" applyAlignment="1" applyProtection="1">
      <alignment horizontal="center"/>
      <protection locked="0"/>
    </xf>
    <xf numFmtId="165" fontId="10" fillId="0" borderId="1" xfId="2" applyNumberFormat="1" applyFont="1" applyBorder="1" applyAlignment="1" applyProtection="1">
      <alignment horizontal="center"/>
      <protection locked="0"/>
    </xf>
    <xf numFmtId="9" fontId="6" fillId="0" borderId="1" xfId="0" applyNumberFormat="1" applyFont="1" applyBorder="1" applyAlignment="1" applyProtection="1">
      <alignment horizontal="center"/>
      <protection locked="0"/>
    </xf>
    <xf numFmtId="9" fontId="10" fillId="0" borderId="1" xfId="0" applyNumberFormat="1" applyFont="1" applyBorder="1" applyAlignment="1" applyProtection="1">
      <alignment horizontal="center"/>
      <protection locked="0"/>
    </xf>
    <xf numFmtId="165" fontId="6" fillId="0" borderId="1" xfId="2" applyFont="1" applyBorder="1" applyProtection="1">
      <protection locked="0"/>
    </xf>
    <xf numFmtId="14" fontId="2" fillId="0" borderId="8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9" fontId="6" fillId="0" borderId="1" xfId="0" applyNumberFormat="1" applyFont="1" applyBorder="1" applyProtection="1">
      <protection locked="0"/>
    </xf>
    <xf numFmtId="9" fontId="6" fillId="0" borderId="1" xfId="3" applyFont="1" applyBorder="1" applyProtection="1">
      <protection locked="0"/>
    </xf>
    <xf numFmtId="0" fontId="6" fillId="0" borderId="13" xfId="0" applyFont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165" fontId="1" fillId="6" borderId="1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10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</xf>
    <xf numFmtId="165" fontId="6" fillId="0" borderId="1" xfId="2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1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7" fillId="9" borderId="4" xfId="0" applyFont="1" applyFill="1" applyBorder="1" applyAlignment="1" applyProtection="1">
      <alignment horizontal="left" vertical="center"/>
      <protection locked="0"/>
    </xf>
    <xf numFmtId="165" fontId="1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</xf>
    <xf numFmtId="0" fontId="1" fillId="3" borderId="18" xfId="0" applyFont="1" applyFill="1" applyBorder="1" applyAlignment="1" applyProtection="1">
      <alignment vertical="center" wrapText="1"/>
      <protection locked="0"/>
    </xf>
    <xf numFmtId="165" fontId="1" fillId="7" borderId="18" xfId="2" applyFont="1" applyFill="1" applyBorder="1" applyAlignment="1" applyProtection="1">
      <alignment horizontal="center" vertical="center"/>
    </xf>
    <xf numFmtId="165" fontId="1" fillId="7" borderId="19" xfId="2" applyFont="1" applyFill="1" applyBorder="1" applyAlignment="1" applyProtection="1">
      <alignment horizontal="center" vertical="center"/>
    </xf>
    <xf numFmtId="165" fontId="1" fillId="3" borderId="5" xfId="2" applyFont="1" applyFill="1" applyBorder="1" applyAlignment="1" applyProtection="1">
      <alignment horizontal="center" vertical="center" wrapText="1"/>
      <protection locked="0"/>
    </xf>
    <xf numFmtId="165" fontId="1" fillId="3" borderId="18" xfId="2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14" fontId="6" fillId="0" borderId="1" xfId="0" applyNumberFormat="1" applyFont="1" applyBorder="1" applyProtection="1">
      <protection locked="0"/>
    </xf>
    <xf numFmtId="0" fontId="1" fillId="3" borderId="5" xfId="0" applyFont="1" applyFill="1" applyBorder="1" applyAlignment="1" applyProtection="1">
      <alignment vertical="center"/>
    </xf>
    <xf numFmtId="0" fontId="0" fillId="0" borderId="0" xfId="0" applyProtection="1"/>
    <xf numFmtId="165" fontId="7" fillId="7" borderId="3" xfId="2" applyFont="1" applyFill="1" applyBorder="1" applyAlignment="1" applyProtection="1">
      <alignment horizontal="center" vertical="center"/>
    </xf>
    <xf numFmtId="165" fontId="1" fillId="6" borderId="4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vertical="center"/>
    </xf>
    <xf numFmtId="0" fontId="1" fillId="3" borderId="18" xfId="0" applyFont="1" applyFill="1" applyBorder="1" applyAlignment="1" applyProtection="1">
      <alignment vertical="center" wrapText="1"/>
      <protection locked="0"/>
    </xf>
    <xf numFmtId="165" fontId="1" fillId="7" borderId="18" xfId="2" applyFont="1" applyFill="1" applyBorder="1" applyAlignment="1" applyProtection="1">
      <alignment horizontal="center" vertical="center"/>
    </xf>
    <xf numFmtId="10" fontId="1" fillId="9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5" xfId="2" applyFont="1" applyFill="1" applyBorder="1" applyAlignment="1" applyProtection="1">
      <alignment horizontal="center" vertical="center" wrapText="1"/>
      <protection locked="0"/>
    </xf>
    <xf numFmtId="165" fontId="1" fillId="3" borderId="18" xfId="2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vertical="center" wrapText="1"/>
      <protection locked="0"/>
    </xf>
    <xf numFmtId="0" fontId="1" fillId="4" borderId="11" xfId="0" applyFont="1" applyFill="1" applyBorder="1" applyAlignment="1" applyProtection="1">
      <alignment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Protection="1">
      <protection locked="0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wrapText="1"/>
    </xf>
    <xf numFmtId="0" fontId="6" fillId="0" borderId="0" xfId="0" applyFont="1" applyFill="1" applyProtection="1">
      <protection locked="0"/>
    </xf>
    <xf numFmtId="14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5" fontId="6" fillId="0" borderId="7" xfId="0" applyNumberFormat="1" applyFont="1" applyFill="1" applyBorder="1" applyAlignment="1" applyProtection="1">
      <alignment horizontal="center" vertical="center"/>
    </xf>
    <xf numFmtId="165" fontId="6" fillId="0" borderId="8" xfId="0" applyNumberFormat="1" applyFont="1" applyFill="1" applyBorder="1" applyProtection="1"/>
    <xf numFmtId="14" fontId="6" fillId="0" borderId="1" xfId="0" applyNumberFormat="1" applyFont="1" applyFill="1" applyBorder="1" applyProtection="1">
      <protection locked="0"/>
    </xf>
    <xf numFmtId="0" fontId="6" fillId="0" borderId="1" xfId="0" applyNumberFormat="1" applyFont="1" applyFill="1" applyBorder="1" applyProtection="1"/>
    <xf numFmtId="164" fontId="0" fillId="0" borderId="0" xfId="1" applyFont="1" applyProtection="1">
      <protection locked="0"/>
    </xf>
    <xf numFmtId="0" fontId="0" fillId="0" borderId="0" xfId="0" applyNumberFormat="1" applyBorder="1" applyProtection="1"/>
    <xf numFmtId="0" fontId="1" fillId="3" borderId="5" xfId="0" applyNumberFormat="1" applyFont="1" applyFill="1" applyBorder="1" applyAlignment="1" applyProtection="1">
      <alignment vertical="center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Protection="1"/>
    <xf numFmtId="0" fontId="1" fillId="3" borderId="4" xfId="0" applyFont="1" applyFill="1" applyBorder="1" applyAlignment="1" applyProtection="1">
      <alignment vertical="center" wrapText="1"/>
      <protection locked="0"/>
    </xf>
    <xf numFmtId="165" fontId="1" fillId="7" borderId="18" xfId="2" applyFont="1" applyFill="1" applyBorder="1" applyAlignment="1" applyProtection="1">
      <alignment horizontal="center" vertical="center" wrapText="1"/>
    </xf>
    <xf numFmtId="165" fontId="1" fillId="7" borderId="19" xfId="2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3" borderId="5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165" fontId="1" fillId="4" borderId="5" xfId="2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wrapText="1"/>
      <protection locked="0"/>
    </xf>
    <xf numFmtId="9" fontId="0" fillId="0" borderId="0" xfId="3" applyFont="1" applyAlignment="1">
      <alignment wrapText="1"/>
    </xf>
    <xf numFmtId="9" fontId="1" fillId="4" borderId="5" xfId="3" applyFont="1" applyFill="1" applyBorder="1" applyAlignment="1" applyProtection="1">
      <alignment horizontal="left" vertical="center" wrapText="1"/>
      <protection locked="0"/>
    </xf>
    <xf numFmtId="9" fontId="1" fillId="4" borderId="5" xfId="3" applyFont="1" applyFill="1" applyBorder="1" applyAlignment="1" applyProtection="1">
      <alignment vertical="center" wrapText="1"/>
      <protection locked="0"/>
    </xf>
    <xf numFmtId="12" fontId="6" fillId="0" borderId="8" xfId="2" applyNumberFormat="1" applyFont="1" applyBorder="1" applyAlignment="1" applyProtection="1">
      <alignment horizontal="left" vertical="center"/>
      <protection locked="0"/>
    </xf>
    <xf numFmtId="2" fontId="1" fillId="4" borderId="5" xfId="3" applyNumberFormat="1" applyFont="1" applyFill="1" applyBorder="1" applyAlignment="1" applyProtection="1">
      <alignment horizontal="left" vertical="center" wrapText="1"/>
      <protection locked="0"/>
    </xf>
    <xf numFmtId="2" fontId="1" fillId="3" borderId="18" xfId="0" applyNumberFormat="1" applyFont="1" applyFill="1" applyBorder="1" applyAlignment="1" applyProtection="1">
      <alignment vertical="center" wrapText="1"/>
      <protection locked="0"/>
    </xf>
    <xf numFmtId="2" fontId="1" fillId="4" borderId="5" xfId="3" applyNumberFormat="1" applyFont="1" applyFill="1" applyBorder="1" applyAlignment="1" applyProtection="1">
      <alignment vertical="center" wrapText="1"/>
      <protection locked="0"/>
    </xf>
    <xf numFmtId="2" fontId="0" fillId="0" borderId="0" xfId="3" applyNumberFormat="1" applyFont="1" applyAlignment="1">
      <alignment wrapText="1"/>
    </xf>
    <xf numFmtId="165" fontId="0" fillId="0" borderId="1" xfId="0" applyNumberFormat="1" applyFill="1" applyBorder="1" applyProtection="1"/>
    <xf numFmtId="0" fontId="0" fillId="0" borderId="1" xfId="0" applyNumberFormat="1" applyFill="1" applyBorder="1" applyProtection="1"/>
    <xf numFmtId="0" fontId="0" fillId="0" borderId="0" xfId="0" applyFill="1" applyProtection="1"/>
    <xf numFmtId="165" fontId="10" fillId="0" borderId="1" xfId="0" applyNumberFormat="1" applyFont="1" applyFill="1" applyBorder="1" applyProtection="1"/>
    <xf numFmtId="0" fontId="1" fillId="4" borderId="11" xfId="0" applyFont="1" applyFill="1" applyBorder="1" applyAlignment="1" applyProtection="1">
      <alignment vertical="center" wrapText="1"/>
    </xf>
    <xf numFmtId="9" fontId="1" fillId="5" borderId="15" xfId="3" applyFont="1" applyFill="1" applyBorder="1" applyAlignment="1" applyProtection="1">
      <alignment horizontal="center" vertical="center" wrapText="1"/>
      <protection locked="0"/>
    </xf>
    <xf numFmtId="2" fontId="1" fillId="5" borderId="15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</xf>
    <xf numFmtId="165" fontId="1" fillId="6" borderId="6" xfId="0" applyNumberFormat="1" applyFont="1" applyFill="1" applyBorder="1" applyAlignment="1" applyProtection="1">
      <alignment horizontal="center" vertical="center" wrapText="1"/>
    </xf>
    <xf numFmtId="165" fontId="1" fillId="6" borderId="15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9" fontId="0" fillId="0" borderId="1" xfId="3" applyFont="1" applyBorder="1" applyAlignment="1">
      <alignment wrapText="1"/>
    </xf>
    <xf numFmtId="2" fontId="0" fillId="0" borderId="1" xfId="3" applyNumberFormat="1" applyFont="1" applyBorder="1" applyAlignment="1">
      <alignment wrapText="1"/>
    </xf>
    <xf numFmtId="0" fontId="10" fillId="0" borderId="14" xfId="0" applyFont="1" applyBorder="1" applyProtection="1">
      <protection locked="0"/>
    </xf>
    <xf numFmtId="0" fontId="1" fillId="3" borderId="26" xfId="0" applyFont="1" applyFill="1" applyBorder="1" applyAlignment="1" applyProtection="1">
      <alignment vertical="center"/>
    </xf>
    <xf numFmtId="0" fontId="0" fillId="0" borderId="14" xfId="0" applyBorder="1" applyProtection="1">
      <protection locked="0"/>
    </xf>
    <xf numFmtId="0" fontId="1" fillId="3" borderId="2" xfId="0" applyFont="1" applyFill="1" applyBorder="1" applyAlignment="1" applyProtection="1">
      <alignment vertical="center"/>
    </xf>
    <xf numFmtId="0" fontId="0" fillId="0" borderId="14" xfId="0" applyBorder="1" applyAlignment="1" applyProtection="1">
      <alignment wrapText="1"/>
      <protection locked="0"/>
    </xf>
    <xf numFmtId="0" fontId="1" fillId="3" borderId="19" xfId="0" applyFont="1" applyFill="1" applyBorder="1" applyAlignment="1" applyProtection="1">
      <alignment vertical="center" wrapText="1"/>
      <protection locked="0"/>
    </xf>
    <xf numFmtId="165" fontId="1" fillId="6" borderId="29" xfId="0" applyNumberFormat="1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vertical="center" wrapText="1"/>
    </xf>
    <xf numFmtId="0" fontId="1" fillId="3" borderId="26" xfId="0" applyFont="1" applyFill="1" applyBorder="1" applyAlignment="1" applyProtection="1">
      <alignment vertical="center" wrapText="1"/>
    </xf>
    <xf numFmtId="0" fontId="1" fillId="4" borderId="12" xfId="0" applyFont="1" applyFill="1" applyBorder="1" applyAlignment="1" applyProtection="1">
      <alignment vertical="center" wrapText="1"/>
      <protection locked="0"/>
    </xf>
    <xf numFmtId="0" fontId="1" fillId="4" borderId="0" xfId="0" applyFont="1" applyFill="1" applyBorder="1" applyAlignment="1" applyProtection="1">
      <alignment vertical="center" wrapText="1"/>
      <protection locked="0"/>
    </xf>
    <xf numFmtId="165" fontId="1" fillId="4" borderId="0" xfId="2" applyFont="1" applyFill="1" applyBorder="1" applyAlignment="1" applyProtection="1">
      <alignment horizontal="center" vertical="center" wrapText="1"/>
      <protection locked="0"/>
    </xf>
    <xf numFmtId="165" fontId="1" fillId="4" borderId="0" xfId="2" applyFont="1" applyFill="1" applyBorder="1" applyAlignment="1" applyProtection="1">
      <alignment vertical="center" wrapText="1"/>
      <protection locked="0"/>
    </xf>
    <xf numFmtId="9" fontId="1" fillId="4" borderId="0" xfId="0" applyNumberFormat="1" applyFont="1" applyFill="1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65" fontId="5" fillId="0" borderId="1" xfId="2" applyNumberFormat="1" applyFont="1" applyBorder="1" applyAlignment="1" applyProtection="1">
      <alignment wrapText="1"/>
      <protection locked="0"/>
    </xf>
    <xf numFmtId="9" fontId="0" fillId="0" borderId="1" xfId="0" applyNumberFormat="1" applyBorder="1" applyAlignment="1" applyProtection="1">
      <alignment wrapText="1"/>
      <protection locked="0"/>
    </xf>
    <xf numFmtId="9" fontId="0" fillId="0" borderId="1" xfId="3" applyFont="1" applyBorder="1" applyAlignment="1" applyProtection="1">
      <alignment wrapText="1"/>
      <protection locked="0"/>
    </xf>
    <xf numFmtId="165" fontId="10" fillId="8" borderId="1" xfId="2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165" fontId="6" fillId="8" borderId="8" xfId="0" applyNumberFormat="1" applyFont="1" applyFill="1" applyBorder="1" applyAlignment="1" applyProtection="1">
      <alignment wrapText="1"/>
    </xf>
    <xf numFmtId="165" fontId="6" fillId="0" borderId="8" xfId="0" applyNumberFormat="1" applyFont="1" applyFill="1" applyBorder="1" applyAlignment="1" applyProtection="1">
      <alignment wrapText="1"/>
    </xf>
    <xf numFmtId="0" fontId="6" fillId="0" borderId="0" xfId="0" applyFont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9" fontId="0" fillId="0" borderId="0" xfId="3" applyNumberFormat="1" applyFont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</xf>
    <xf numFmtId="166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14" fontId="10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65" fontId="5" fillId="0" borderId="8" xfId="2" applyFont="1" applyBorder="1" applyAlignment="1" applyProtection="1">
      <alignment horizontal="center" vertical="center" wrapText="1"/>
      <protection locked="0"/>
    </xf>
    <xf numFmtId="165" fontId="2" fillId="0" borderId="8" xfId="2" applyFont="1" applyBorder="1" applyAlignment="1" applyProtection="1">
      <alignment horizontal="center" vertical="center" wrapText="1"/>
      <protection locked="0"/>
    </xf>
    <xf numFmtId="9" fontId="0" fillId="0" borderId="8" xfId="3" applyNumberFormat="1" applyFont="1" applyBorder="1" applyAlignment="1" applyProtection="1">
      <alignment horizontal="center" vertical="center" wrapText="1"/>
      <protection locked="0"/>
    </xf>
    <xf numFmtId="165" fontId="0" fillId="0" borderId="8" xfId="2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7" fontId="11" fillId="4" borderId="1" xfId="1" applyNumberFormat="1" applyFont="1" applyFill="1" applyBorder="1" applyAlignment="1">
      <alignment horizontal="left" wrapText="1"/>
    </xf>
    <xf numFmtId="165" fontId="5" fillId="0" borderId="1" xfId="2" applyNumberFormat="1" applyFont="1" applyBorder="1" applyAlignment="1" applyProtection="1">
      <alignment horizontal="center" vertical="center" wrapText="1"/>
      <protection locked="0"/>
    </xf>
    <xf numFmtId="165" fontId="2" fillId="0" borderId="1" xfId="2" applyFont="1" applyBorder="1" applyAlignment="1" applyProtection="1">
      <alignment horizontal="center" vertical="center" wrapText="1"/>
      <protection locked="0"/>
    </xf>
    <xf numFmtId="9" fontId="2" fillId="0" borderId="1" xfId="2" applyNumberFormat="1" applyFont="1" applyBorder="1" applyAlignment="1" applyProtection="1">
      <alignment horizontal="center" vertical="center" wrapText="1"/>
      <protection locked="0"/>
    </xf>
    <xf numFmtId="165" fontId="5" fillId="0" borderId="1" xfId="2" applyFont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9" fontId="5" fillId="0" borderId="1" xfId="1" applyNumberFormat="1" applyFont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165" fontId="6" fillId="0" borderId="1" xfId="2" applyNumberFormat="1" applyFont="1" applyBorder="1" applyAlignment="1" applyProtection="1">
      <alignment horizontal="center" vertical="center" wrapText="1"/>
      <protection locked="0"/>
    </xf>
    <xf numFmtId="165" fontId="0" fillId="0" borderId="1" xfId="2" applyFont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2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9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</xf>
    <xf numFmtId="164" fontId="0" fillId="0" borderId="1" xfId="0" applyNumberFormat="1" applyBorder="1" applyAlignment="1" applyProtection="1">
      <alignment wrapText="1"/>
      <protection locked="0"/>
    </xf>
    <xf numFmtId="9" fontId="0" fillId="0" borderId="1" xfId="3" applyNumberFormat="1" applyFon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6" fontId="3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2" fillId="0" borderId="1" xfId="1" applyFont="1" applyBorder="1" applyAlignment="1">
      <alignment wrapText="1"/>
    </xf>
    <xf numFmtId="164" fontId="6" fillId="0" borderId="8" xfId="0" applyNumberFormat="1" applyFont="1" applyBorder="1" applyAlignment="1" applyProtection="1">
      <alignment horizontal="center" vertical="center" wrapText="1"/>
      <protection locked="0"/>
    </xf>
    <xf numFmtId="165" fontId="6" fillId="0" borderId="1" xfId="2" applyFont="1" applyFill="1" applyBorder="1" applyAlignment="1" applyProtection="1">
      <alignment horizontal="center" vertical="center" wrapText="1"/>
      <protection locked="0"/>
    </xf>
    <xf numFmtId="165" fontId="6" fillId="0" borderId="8" xfId="2" applyFont="1" applyBorder="1" applyAlignment="1" applyProtection="1">
      <alignment horizontal="center" vertical="center" wrapText="1"/>
      <protection locked="0"/>
    </xf>
    <xf numFmtId="9" fontId="6" fillId="0" borderId="8" xfId="3" applyNumberFormat="1" applyFont="1" applyBorder="1" applyAlignment="1" applyProtection="1">
      <alignment horizontal="center" vertical="center" wrapText="1"/>
      <protection locked="0"/>
    </xf>
    <xf numFmtId="165" fontId="6" fillId="0" borderId="7" xfId="0" applyNumberFormat="1" applyFont="1" applyBorder="1" applyAlignment="1" applyProtection="1">
      <alignment horizontal="center" vertical="center" wrapText="1"/>
    </xf>
    <xf numFmtId="165" fontId="0" fillId="8" borderId="1" xfId="0" applyNumberFormat="1" applyFill="1" applyBorder="1" applyAlignment="1" applyProtection="1">
      <alignment wrapText="1"/>
    </xf>
    <xf numFmtId="165" fontId="6" fillId="0" borderId="1" xfId="0" applyNumberFormat="1" applyFont="1" applyFill="1" applyBorder="1" applyAlignment="1" applyProtection="1">
      <alignment wrapText="1"/>
    </xf>
    <xf numFmtId="0" fontId="0" fillId="0" borderId="1" xfId="0" applyFont="1" applyBorder="1" applyAlignment="1" applyProtection="1">
      <alignment wrapText="1"/>
      <protection locked="0"/>
    </xf>
    <xf numFmtId="14" fontId="0" fillId="0" borderId="1" xfId="0" applyNumberFormat="1" applyFont="1" applyBorder="1" applyAlignment="1" applyProtection="1">
      <alignment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wrapText="1"/>
    </xf>
    <xf numFmtId="165" fontId="6" fillId="0" borderId="1" xfId="2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165" fontId="2" fillId="0" borderId="7" xfId="0" applyNumberFormat="1" applyFont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165" fontId="6" fillId="0" borderId="1" xfId="2" applyNumberFormat="1" applyFont="1" applyBorder="1" applyAlignment="1" applyProtection="1">
      <alignment wrapText="1"/>
      <protection locked="0"/>
    </xf>
    <xf numFmtId="9" fontId="6" fillId="0" borderId="1" xfId="3" applyFont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4" fontId="6" fillId="0" borderId="1" xfId="0" applyNumberFormat="1" applyFont="1" applyFill="1" applyBorder="1" applyAlignment="1" applyProtection="1">
      <alignment horizontal="center" wrapText="1"/>
      <protection locked="0"/>
    </xf>
    <xf numFmtId="164" fontId="2" fillId="0" borderId="1" xfId="1" applyFont="1" applyFill="1" applyBorder="1" applyAlignment="1">
      <alignment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5" fontId="6" fillId="0" borderId="8" xfId="2" applyFont="1" applyFill="1" applyBorder="1" applyAlignment="1" applyProtection="1">
      <alignment horizontal="center" vertical="center" wrapText="1"/>
      <protection locked="0"/>
    </xf>
    <xf numFmtId="165" fontId="6" fillId="0" borderId="1" xfId="2" applyNumberFormat="1" applyFont="1" applyFill="1" applyBorder="1" applyAlignment="1" applyProtection="1">
      <alignment wrapText="1"/>
      <protection locked="0"/>
    </xf>
    <xf numFmtId="9" fontId="6" fillId="0" borderId="8" xfId="3" applyNumberFormat="1" applyFont="1" applyFill="1" applyBorder="1" applyAlignment="1" applyProtection="1">
      <alignment horizontal="center" vertical="center" wrapText="1"/>
      <protection locked="0"/>
    </xf>
    <xf numFmtId="9" fontId="6" fillId="0" borderId="1" xfId="3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wrapText="1"/>
      <protection locked="0"/>
    </xf>
    <xf numFmtId="14" fontId="0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9" fontId="6" fillId="0" borderId="1" xfId="0" applyNumberFormat="1" applyFont="1" applyFill="1" applyBorder="1" applyAlignment="1" applyProtection="1">
      <alignment horizontal="center" wrapText="1"/>
      <protection locked="0"/>
    </xf>
    <xf numFmtId="9" fontId="6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5" fontId="0" fillId="0" borderId="1" xfId="0" applyNumberForma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14" fontId="2" fillId="0" borderId="8" xfId="0" applyNumberFormat="1" applyFont="1" applyBorder="1" applyAlignment="1" applyProtection="1">
      <alignment horizontal="center" vertical="center" wrapText="1"/>
      <protection locked="0"/>
    </xf>
    <xf numFmtId="14" fontId="6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</xf>
    <xf numFmtId="165" fontId="6" fillId="0" borderId="13" xfId="0" applyNumberFormat="1" applyFont="1" applyBorder="1" applyAlignment="1" applyProtection="1">
      <alignment horizontal="center" vertical="center" wrapText="1"/>
    </xf>
    <xf numFmtId="167" fontId="6" fillId="4" borderId="1" xfId="1" applyNumberFormat="1" applyFont="1" applyFill="1" applyBorder="1" applyAlignment="1">
      <alignment horizontal="left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9" fontId="6" fillId="0" borderId="1" xfId="1" applyNumberFormat="1" applyFont="1" applyBorder="1" applyAlignment="1" applyProtection="1">
      <alignment horizontal="center" vertical="center" wrapText="1"/>
      <protection locked="0"/>
    </xf>
    <xf numFmtId="165" fontId="1" fillId="4" borderId="9" xfId="0" applyNumberFormat="1" applyFont="1" applyFill="1" applyBorder="1" applyAlignment="1" applyProtection="1">
      <alignment horizontal="left" vertical="center" wrapText="1"/>
    </xf>
    <xf numFmtId="165" fontId="1" fillId="3" borderId="9" xfId="0" applyNumberFormat="1" applyFont="1" applyFill="1" applyBorder="1" applyAlignment="1" applyProtection="1">
      <alignment vertical="center" wrapText="1"/>
    </xf>
    <xf numFmtId="165" fontId="0" fillId="0" borderId="7" xfId="0" applyNumberFormat="1" applyBorder="1" applyAlignment="1" applyProtection="1">
      <alignment wrapText="1"/>
    </xf>
    <xf numFmtId="165" fontId="0" fillId="0" borderId="0" xfId="0" applyNumberFormat="1" applyAlignment="1" applyProtection="1">
      <alignment wrapText="1"/>
      <protection locked="0"/>
    </xf>
    <xf numFmtId="165" fontId="0" fillId="0" borderId="13" xfId="0" applyNumberFormat="1" applyBorder="1" applyAlignment="1" applyProtection="1">
      <alignment horizontal="center" vertical="center" wrapText="1"/>
    </xf>
    <xf numFmtId="165" fontId="0" fillId="0" borderId="7" xfId="0" applyNumberFormat="1" applyBorder="1" applyAlignment="1" applyProtection="1">
      <alignment horizontal="center" vertical="center" wrapText="1"/>
    </xf>
    <xf numFmtId="165" fontId="1" fillId="0" borderId="7" xfId="0" applyNumberFormat="1" applyFont="1" applyFill="1" applyBorder="1" applyAlignment="1" applyProtection="1">
      <alignment horizontal="center" vertical="center" wrapText="1"/>
    </xf>
    <xf numFmtId="165" fontId="0" fillId="0" borderId="7" xfId="0" applyNumberFormat="1" applyBorder="1" applyAlignment="1" applyProtection="1">
      <alignment wrapText="1"/>
      <protection locked="0"/>
    </xf>
    <xf numFmtId="165" fontId="0" fillId="0" borderId="13" xfId="0" applyNumberFormat="1" applyFont="1" applyBorder="1" applyAlignment="1" applyProtection="1">
      <alignment horizontal="center" vertical="center" wrapText="1"/>
    </xf>
    <xf numFmtId="165" fontId="10" fillId="0" borderId="0" xfId="0" applyNumberFormat="1" applyFont="1" applyBorder="1" applyAlignment="1" applyProtection="1">
      <alignment wrapText="1"/>
    </xf>
    <xf numFmtId="165" fontId="0" fillId="0" borderId="0" xfId="0" applyNumberFormat="1" applyAlignment="1" applyProtection="1">
      <alignment wrapText="1"/>
    </xf>
    <xf numFmtId="165" fontId="0" fillId="0" borderId="8" xfId="0" applyNumberFormat="1" applyBorder="1" applyAlignment="1" applyProtection="1">
      <alignment vertical="center" wrapText="1"/>
      <protection locked="0"/>
    </xf>
    <xf numFmtId="165" fontId="0" fillId="0" borderId="1" xfId="0" applyNumberFormat="1" applyBorder="1" applyAlignment="1" applyProtection="1">
      <alignment vertical="center" wrapText="1"/>
      <protection locked="0"/>
    </xf>
    <xf numFmtId="164" fontId="7" fillId="2" borderId="3" xfId="0" applyNumberFormat="1" applyFont="1" applyFill="1" applyBorder="1" applyAlignment="1" applyProtection="1">
      <alignment horizontal="left" vertical="center"/>
      <protection locked="0"/>
    </xf>
    <xf numFmtId="164" fontId="7" fillId="7" borderId="3" xfId="0" applyNumberFormat="1" applyFont="1" applyFill="1" applyBorder="1" applyAlignment="1" applyProtection="1">
      <alignment horizontal="left" vertical="center"/>
      <protection locked="0"/>
    </xf>
    <xf numFmtId="164" fontId="7" fillId="2" borderId="3" xfId="0" applyNumberFormat="1" applyFont="1" applyFill="1" applyBorder="1" applyAlignment="1" applyProtection="1">
      <alignment horizontal="center" vertical="center"/>
      <protection locked="0"/>
    </xf>
    <xf numFmtId="165" fontId="7" fillId="7" borderId="3" xfId="2" applyFont="1" applyFill="1" applyBorder="1" applyAlignment="1" applyProtection="1">
      <alignment horizontal="center" vertical="center"/>
      <protection locked="0"/>
    </xf>
    <xf numFmtId="165" fontId="7" fillId="9" borderId="3" xfId="2" applyFont="1" applyFill="1" applyBorder="1" applyAlignment="1" applyProtection="1">
      <alignment horizontal="center" vertical="center"/>
      <protection locked="0"/>
    </xf>
    <xf numFmtId="165" fontId="7" fillId="2" borderId="3" xfId="2" applyFont="1" applyFill="1" applyBorder="1" applyAlignment="1" applyProtection="1">
      <alignment horizontal="center" vertical="center"/>
      <protection locked="0"/>
    </xf>
    <xf numFmtId="165" fontId="7" fillId="2" borderId="3" xfId="2" applyFont="1" applyFill="1" applyBorder="1" applyAlignment="1" applyProtection="1">
      <alignment horizontal="center" vertical="center" wrapText="1"/>
      <protection locked="0"/>
    </xf>
    <xf numFmtId="10" fontId="7" fillId="7" borderId="3" xfId="3" applyNumberFormat="1" applyFont="1" applyFill="1" applyBorder="1" applyAlignment="1" applyProtection="1">
      <alignment horizontal="center" vertical="center"/>
      <protection locked="0"/>
    </xf>
    <xf numFmtId="10" fontId="7" fillId="7" borderId="3" xfId="2" applyNumberFormat="1" applyFont="1" applyFill="1" applyBorder="1" applyAlignment="1" applyProtection="1">
      <alignment horizontal="center" vertical="center"/>
      <protection locked="0"/>
    </xf>
    <xf numFmtId="165" fontId="7" fillId="7" borderId="3" xfId="2" applyFont="1" applyFill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Fill="1" applyBorder="1" applyAlignment="1" applyProtection="1">
      <alignment horizontal="left" vertical="center"/>
      <protection locked="0"/>
    </xf>
    <xf numFmtId="165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165" fontId="7" fillId="7" borderId="15" xfId="2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left" vertical="center"/>
      <protection locked="0"/>
    </xf>
    <xf numFmtId="0" fontId="7" fillId="9" borderId="32" xfId="0" applyFont="1" applyFill="1" applyBorder="1" applyAlignment="1" applyProtection="1">
      <alignment horizontal="left" vertical="center"/>
      <protection locked="0"/>
    </xf>
    <xf numFmtId="165" fontId="7" fillId="7" borderId="3" xfId="2" applyNumberFormat="1" applyFont="1" applyFill="1" applyBorder="1" applyAlignment="1" applyProtection="1">
      <alignment horizontal="center" vertical="center"/>
      <protection locked="0"/>
    </xf>
    <xf numFmtId="165" fontId="7" fillId="9" borderId="33" xfId="2" applyNumberFormat="1" applyFont="1" applyFill="1" applyBorder="1" applyAlignment="1" applyProtection="1">
      <alignment horizontal="center" vertical="center"/>
      <protection locked="0"/>
    </xf>
    <xf numFmtId="165" fontId="1" fillId="7" borderId="31" xfId="2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164" fontId="7" fillId="11" borderId="2" xfId="0" applyNumberFormat="1" applyFont="1" applyFill="1" applyBorder="1" applyAlignment="1" applyProtection="1">
      <alignment horizontal="left" vertical="center"/>
      <protection locked="0"/>
    </xf>
    <xf numFmtId="164" fontId="18" fillId="11" borderId="4" xfId="0" applyNumberFormat="1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165" fontId="10" fillId="8" borderId="8" xfId="2" applyFont="1" applyFill="1" applyBorder="1" applyAlignment="1" applyProtection="1">
      <alignment horizontal="center" vertical="center"/>
    </xf>
    <xf numFmtId="165" fontId="1" fillId="3" borderId="4" xfId="2" applyFont="1" applyFill="1" applyBorder="1" applyAlignment="1" applyProtection="1">
      <alignment horizontal="center" vertical="center" wrapText="1"/>
      <protection locked="0"/>
    </xf>
    <xf numFmtId="14" fontId="1" fillId="5" borderId="34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8" xfId="2" applyFont="1" applyFill="1" applyBorder="1" applyAlignment="1" applyProtection="1">
      <alignment horizontal="center" vertical="center"/>
    </xf>
    <xf numFmtId="165" fontId="10" fillId="0" borderId="1" xfId="2" applyFont="1" applyFill="1" applyBorder="1" applyAlignment="1" applyProtection="1">
      <alignment horizontal="center" vertical="center"/>
    </xf>
    <xf numFmtId="165" fontId="10" fillId="0" borderId="35" xfId="2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165" fontId="10" fillId="0" borderId="0" xfId="2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65" fontId="1" fillId="7" borderId="5" xfId="2" applyFont="1" applyFill="1" applyBorder="1" applyAlignment="1" applyProtection="1">
      <alignment horizontal="center" vertical="center"/>
    </xf>
    <xf numFmtId="49" fontId="1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8" xfId="0" applyNumberFormat="1" applyFont="1" applyFill="1" applyBorder="1" applyAlignment="1" applyProtection="1">
      <alignment vertical="center" wrapText="1"/>
      <protection locked="0"/>
    </xf>
    <xf numFmtId="49" fontId="1" fillId="4" borderId="0" xfId="0" applyNumberFormat="1" applyFont="1" applyFill="1" applyBorder="1" applyAlignment="1" applyProtection="1">
      <alignment vertical="center" wrapText="1"/>
      <protection locked="0"/>
    </xf>
    <xf numFmtId="49" fontId="1" fillId="5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7" fillId="11" borderId="4" xfId="5" applyFont="1" applyFill="1" applyBorder="1" applyAlignment="1" applyProtection="1">
      <alignment horizontal="center" wrapText="1"/>
      <protection locked="0"/>
    </xf>
    <xf numFmtId="0" fontId="16" fillId="11" borderId="2" xfId="5" applyFont="1" applyFill="1" applyBorder="1" applyAlignment="1" applyProtection="1">
      <alignment horizontal="center" wrapText="1"/>
      <protection locked="0"/>
    </xf>
    <xf numFmtId="0" fontId="17" fillId="11" borderId="2" xfId="5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wrapText="1"/>
      <protection locked="0"/>
    </xf>
    <xf numFmtId="0" fontId="15" fillId="0" borderId="24" xfId="0" applyFont="1" applyBorder="1" applyAlignment="1" applyProtection="1">
      <alignment horizontal="center" wrapText="1"/>
      <protection locked="0"/>
    </xf>
    <xf numFmtId="0" fontId="15" fillId="0" borderId="25" xfId="0" applyFont="1" applyBorder="1" applyAlignment="1" applyProtection="1">
      <alignment horizontal="center" wrapText="1"/>
      <protection locked="0"/>
    </xf>
    <xf numFmtId="0" fontId="14" fillId="4" borderId="4" xfId="4" applyFill="1" applyBorder="1" applyAlignment="1" applyProtection="1">
      <alignment horizontal="center" wrapText="1"/>
      <protection locked="0"/>
    </xf>
    <xf numFmtId="0" fontId="14" fillId="4" borderId="5" xfId="4" applyFill="1" applyBorder="1" applyAlignment="1" applyProtection="1">
      <alignment horizontal="center" wrapText="1"/>
      <protection locked="0"/>
    </xf>
    <xf numFmtId="0" fontId="15" fillId="0" borderId="27" xfId="0" applyFont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horizontal="center" wrapText="1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23" xfId="0" applyFont="1" applyFill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wrapText="1"/>
      <protection locked="0"/>
    </xf>
    <xf numFmtId="0" fontId="15" fillId="0" borderId="22" xfId="0" applyFont="1" applyBorder="1" applyAlignment="1" applyProtection="1">
      <alignment horizontal="center" wrapText="1"/>
      <protection locked="0"/>
    </xf>
    <xf numFmtId="0" fontId="15" fillId="0" borderId="28" xfId="0" applyFont="1" applyBorder="1" applyAlignment="1" applyProtection="1">
      <alignment horizontal="center" wrapText="1"/>
      <protection locked="0"/>
    </xf>
  </cellXfs>
  <cellStyles count="6">
    <cellStyle name="Advarselstekst" xfId="4" builtinId="11"/>
    <cellStyle name="Bemærk!" xfId="5" builtinId="10"/>
    <cellStyle name="Komma" xfId="1" builtinId="3"/>
    <cellStyle name="Normal" xfId="0" builtinId="0"/>
    <cellStyle name="Procent" xfId="3" builtinId="5"/>
    <cellStyle name="Valuta" xfId="2" builtinId="4"/>
  </cellStyles>
  <dxfs count="0"/>
  <tableStyles count="0" defaultTableStyle="TableStyleMedium9" defaultPivotStyle="PivotStyleLight16"/>
  <colors>
    <mruColors>
      <color rgb="FFF3F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8"/>
  <sheetViews>
    <sheetView topLeftCell="A35" zoomScale="70" zoomScaleNormal="70" workbookViewId="0">
      <selection activeCell="F71" sqref="F71"/>
    </sheetView>
  </sheetViews>
  <sheetFormatPr defaultRowHeight="15" x14ac:dyDescent="0.25"/>
  <cols>
    <col min="1" max="1" width="3.7109375" style="134" customWidth="1"/>
    <col min="2" max="2" width="60.5703125" style="134" customWidth="1"/>
    <col min="3" max="3" width="37" style="134" bestFit="1" customWidth="1"/>
    <col min="4" max="4" width="26" style="134" customWidth="1"/>
    <col min="5" max="5" width="20.85546875" style="134" bestFit="1" customWidth="1"/>
    <col min="6" max="6" width="39.28515625" style="134" customWidth="1"/>
    <col min="7" max="7" width="13.7109375" style="183" bestFit="1" customWidth="1"/>
    <col min="8" max="8" width="15.28515625" style="134" bestFit="1" customWidth="1"/>
    <col min="9" max="16384" width="9.140625" style="134"/>
  </cols>
  <sheetData>
    <row r="1" spans="2:7" ht="15.75" thickBot="1" x14ac:dyDescent="0.3"/>
    <row r="2" spans="2:7" ht="15.75" thickBot="1" x14ac:dyDescent="0.3">
      <c r="B2" s="148" t="s">
        <v>30</v>
      </c>
      <c r="C2" s="382" t="s">
        <v>75</v>
      </c>
    </row>
    <row r="3" spans="2:7" ht="15.75" thickBot="1" x14ac:dyDescent="0.3">
      <c r="B3" s="148" t="s">
        <v>35</v>
      </c>
      <c r="C3" s="382" t="s">
        <v>75</v>
      </c>
    </row>
    <row r="4" spans="2:7" ht="15.75" thickBot="1" x14ac:dyDescent="0.3">
      <c r="B4" s="148" t="s">
        <v>31</v>
      </c>
      <c r="C4" s="382" t="s">
        <v>75</v>
      </c>
    </row>
    <row r="5" spans="2:7" ht="15.75" thickBot="1" x14ac:dyDescent="0.3">
      <c r="B5" s="148" t="s">
        <v>32</v>
      </c>
      <c r="C5" s="382" t="s">
        <v>75</v>
      </c>
    </row>
    <row r="6" spans="2:7" ht="15.75" thickBot="1" x14ac:dyDescent="0.3">
      <c r="B6" s="148" t="s">
        <v>33</v>
      </c>
      <c r="C6" s="382" t="s">
        <v>75</v>
      </c>
    </row>
    <row r="7" spans="2:7" ht="15.75" thickBot="1" x14ac:dyDescent="0.3">
      <c r="B7" s="148" t="s">
        <v>34</v>
      </c>
      <c r="C7" s="382">
        <v>0</v>
      </c>
    </row>
    <row r="8" spans="2:7" ht="15.75" thickBot="1" x14ac:dyDescent="0.3">
      <c r="B8" s="148" t="s">
        <v>9</v>
      </c>
      <c r="C8" s="373">
        <f>C7*0.082</f>
        <v>0</v>
      </c>
    </row>
    <row r="9" spans="2:7" ht="15.75" thickBot="1" x14ac:dyDescent="0.3">
      <c r="B9" s="148" t="s">
        <v>8</v>
      </c>
      <c r="C9" s="373">
        <f>C7*0.041</f>
        <v>0</v>
      </c>
    </row>
    <row r="10" spans="2:7" ht="15.75" thickBot="1" x14ac:dyDescent="0.3">
      <c r="B10" s="148" t="s">
        <v>10</v>
      </c>
      <c r="C10" s="373">
        <f>C7*0.01</f>
        <v>0</v>
      </c>
    </row>
    <row r="11" spans="2:7" ht="15.75" thickBot="1" x14ac:dyDescent="0.3">
      <c r="B11" s="148" t="s">
        <v>12</v>
      </c>
      <c r="C11" s="373">
        <f>C7*0.005</f>
        <v>0</v>
      </c>
    </row>
    <row r="12" spans="2:7" ht="15.75" thickBot="1" x14ac:dyDescent="0.3">
      <c r="B12" s="148" t="s">
        <v>11</v>
      </c>
      <c r="C12" s="373">
        <f>C8*0.02</f>
        <v>0</v>
      </c>
    </row>
    <row r="13" spans="2:7" ht="15.75" thickBot="1" x14ac:dyDescent="0.3">
      <c r="B13" s="148" t="s">
        <v>13</v>
      </c>
      <c r="C13" s="373">
        <f>C8*0.01</f>
        <v>0</v>
      </c>
    </row>
    <row r="14" spans="2:7" ht="15.75" thickBot="1" x14ac:dyDescent="0.3"/>
    <row r="15" spans="2:7" ht="45" customHeight="1" thickBot="1" x14ac:dyDescent="0.4">
      <c r="B15" s="418" t="s">
        <v>104</v>
      </c>
      <c r="C15" s="419"/>
    </row>
    <row r="16" spans="2:7" ht="15.75" thickBot="1" x14ac:dyDescent="0.3">
      <c r="B16" s="135" t="s">
        <v>77</v>
      </c>
      <c r="C16" s="374" t="s">
        <v>20</v>
      </c>
      <c r="G16" s="134"/>
    </row>
    <row r="17" spans="2:8" ht="15.75" thickBot="1" x14ac:dyDescent="0.3">
      <c r="B17" s="148" t="s">
        <v>6</v>
      </c>
      <c r="C17" s="153">
        <f>'1.0 Produktionsplanlægning'!J2</f>
        <v>0</v>
      </c>
    </row>
    <row r="18" spans="2:8" ht="15.75" thickBot="1" x14ac:dyDescent="0.3">
      <c r="B18" s="148" t="s">
        <v>7</v>
      </c>
      <c r="C18" s="375">
        <f>'2.0 Forbedring af produktkvalit'!J2</f>
        <v>0</v>
      </c>
    </row>
    <row r="19" spans="2:8" ht="15.75" thickBot="1" x14ac:dyDescent="0.3">
      <c r="B19" s="148" t="s">
        <v>14</v>
      </c>
      <c r="C19" s="375">
        <f>'3.0 Forbedring af afsætning'!J2</f>
        <v>0</v>
      </c>
    </row>
    <row r="20" spans="2:8" ht="15.75" thickBot="1" x14ac:dyDescent="0.3">
      <c r="B20" s="148" t="s">
        <v>15</v>
      </c>
      <c r="C20" s="375">
        <f>'4.0 Forskning og produktion'!J2</f>
        <v>0</v>
      </c>
    </row>
    <row r="21" spans="2:8" ht="15.75" thickBot="1" x14ac:dyDescent="0.3">
      <c r="B21" s="148" t="s">
        <v>16</v>
      </c>
      <c r="C21" s="375">
        <f>'5.0 Uddannelsesaktioner'!J2</f>
        <v>0</v>
      </c>
    </row>
    <row r="22" spans="2:8" ht="15.75" thickBot="1" x14ac:dyDescent="0.3">
      <c r="B22" s="148" t="s">
        <v>17</v>
      </c>
      <c r="C22" s="375">
        <f>'6.0 Kriseforebyggelse'!J2</f>
        <v>0</v>
      </c>
    </row>
    <row r="23" spans="2:8" ht="15.75" thickBot="1" x14ac:dyDescent="0.3">
      <c r="B23" s="148" t="s">
        <v>18</v>
      </c>
      <c r="C23" s="375">
        <f>'7.0 Miljøaktioner'!J2</f>
        <v>0</v>
      </c>
    </row>
    <row r="24" spans="2:8" ht="15.75" thickBot="1" x14ac:dyDescent="0.3">
      <c r="B24" s="148" t="s">
        <v>64</v>
      </c>
      <c r="C24" s="375">
        <f>C60</f>
        <v>0</v>
      </c>
    </row>
    <row r="25" spans="2:8" ht="15.75" thickBot="1" x14ac:dyDescent="0.3">
      <c r="B25" s="384" t="s">
        <v>97</v>
      </c>
      <c r="C25" s="385">
        <f>C23+C22+C21+C20+C19+C18+C17-C24</f>
        <v>0</v>
      </c>
      <c r="H25" s="183"/>
    </row>
    <row r="26" spans="2:8" x14ac:dyDescent="0.25">
      <c r="B26" s="386" t="s">
        <v>99</v>
      </c>
      <c r="C26" s="390">
        <f>0.02*C25</f>
        <v>0</v>
      </c>
      <c r="H26" s="183"/>
    </row>
    <row r="27" spans="2:8" ht="15.75" thickBot="1" x14ac:dyDescent="0.3">
      <c r="B27" s="387" t="s">
        <v>100</v>
      </c>
      <c r="C27" s="389">
        <f>C25+C26</f>
        <v>0</v>
      </c>
      <c r="H27" s="183"/>
    </row>
    <row r="28" spans="2:8" ht="15.75" thickBot="1" x14ac:dyDescent="0.3">
      <c r="H28" s="183"/>
    </row>
    <row r="29" spans="2:8" ht="41.25" customHeight="1" thickBot="1" x14ac:dyDescent="0.4">
      <c r="B29" s="418" t="s">
        <v>86</v>
      </c>
      <c r="C29" s="420"/>
      <c r="H29" s="183"/>
    </row>
    <row r="30" spans="2:8" ht="15.75" thickBot="1" x14ac:dyDescent="0.3">
      <c r="B30" s="372" t="s">
        <v>87</v>
      </c>
      <c r="C30" s="382"/>
      <c r="H30" s="183"/>
    </row>
    <row r="31" spans="2:8" x14ac:dyDescent="0.25">
      <c r="B31" s="392"/>
      <c r="C31" s="392"/>
      <c r="H31" s="183"/>
    </row>
    <row r="32" spans="2:8" ht="15.75" thickBot="1" x14ac:dyDescent="0.3">
      <c r="B32" s="392"/>
      <c r="C32" s="392"/>
      <c r="H32" s="183"/>
    </row>
    <row r="33" spans="2:8" ht="32.25" customHeight="1" thickBot="1" x14ac:dyDescent="0.3">
      <c r="B33" s="394" t="s">
        <v>107</v>
      </c>
      <c r="C33" s="393"/>
      <c r="H33" s="183"/>
    </row>
    <row r="34" spans="2:8" ht="26.25" thickBot="1" x14ac:dyDescent="0.3">
      <c r="B34" s="135" t="s">
        <v>40</v>
      </c>
      <c r="C34" s="377" t="s">
        <v>27</v>
      </c>
      <c r="D34" s="378" t="s">
        <v>90</v>
      </c>
      <c r="E34" s="377" t="s">
        <v>55</v>
      </c>
      <c r="F34" s="374" t="s">
        <v>56</v>
      </c>
      <c r="H34" s="183"/>
    </row>
    <row r="35" spans="2:8" ht="15.75" thickBot="1" x14ac:dyDescent="0.3">
      <c r="B35" s="148" t="s">
        <v>21</v>
      </c>
      <c r="C35" s="374" t="s">
        <v>20</v>
      </c>
      <c r="D35" s="374" t="s">
        <v>20</v>
      </c>
      <c r="E35" s="374" t="s">
        <v>76</v>
      </c>
      <c r="F35" s="374" t="s">
        <v>76</v>
      </c>
      <c r="H35" s="183"/>
    </row>
    <row r="36" spans="2:8" ht="15.75" thickBot="1" x14ac:dyDescent="0.3">
      <c r="B36" s="148" t="s">
        <v>6</v>
      </c>
      <c r="C36" s="375">
        <v>0</v>
      </c>
      <c r="D36" s="375">
        <f>'1.0 Produktionsplanlægning'!H2</f>
        <v>0</v>
      </c>
      <c r="E36" s="379" t="e">
        <f t="shared" ref="E36:E43" si="0">(D36)/C36</f>
        <v>#DIV/0!</v>
      </c>
      <c r="F36" s="380" t="e">
        <f t="shared" ref="F36:F43" si="1">D36/$D$43</f>
        <v>#DIV/0!</v>
      </c>
      <c r="H36" s="183"/>
    </row>
    <row r="37" spans="2:8" ht="15.75" thickBot="1" x14ac:dyDescent="0.3">
      <c r="B37" s="148" t="s">
        <v>7</v>
      </c>
      <c r="C37" s="375">
        <v>0</v>
      </c>
      <c r="D37" s="375">
        <f>'2.0 Forbedring af produktkvalit'!H2</f>
        <v>0</v>
      </c>
      <c r="E37" s="379" t="e">
        <f t="shared" si="0"/>
        <v>#DIV/0!</v>
      </c>
      <c r="F37" s="380" t="e">
        <f t="shared" si="1"/>
        <v>#DIV/0!</v>
      </c>
      <c r="H37" s="183"/>
    </row>
    <row r="38" spans="2:8" ht="15.75" thickBot="1" x14ac:dyDescent="0.3">
      <c r="B38" s="148" t="s">
        <v>14</v>
      </c>
      <c r="C38" s="375">
        <v>0</v>
      </c>
      <c r="D38" s="375">
        <f>'3.0 Forbedring af afsætning'!H2</f>
        <v>0</v>
      </c>
      <c r="E38" s="379" t="e">
        <f t="shared" si="0"/>
        <v>#DIV/0!</v>
      </c>
      <c r="F38" s="380" t="e">
        <f t="shared" si="1"/>
        <v>#DIV/0!</v>
      </c>
      <c r="H38" s="183"/>
    </row>
    <row r="39" spans="2:8" ht="15.75" thickBot="1" x14ac:dyDescent="0.3">
      <c r="B39" s="148" t="s">
        <v>15</v>
      </c>
      <c r="C39" s="375">
        <v>0</v>
      </c>
      <c r="D39" s="375">
        <f>'4.0 Forskning og produktion'!H2</f>
        <v>0</v>
      </c>
      <c r="E39" s="379" t="e">
        <f t="shared" si="0"/>
        <v>#DIV/0!</v>
      </c>
      <c r="F39" s="380" t="e">
        <f t="shared" si="1"/>
        <v>#DIV/0!</v>
      </c>
      <c r="H39" s="183"/>
    </row>
    <row r="40" spans="2:8" ht="15.75" thickBot="1" x14ac:dyDescent="0.3">
      <c r="B40" s="148" t="s">
        <v>16</v>
      </c>
      <c r="C40" s="375">
        <v>0</v>
      </c>
      <c r="D40" s="375">
        <f>'5.0 Uddannelsesaktioner'!H2</f>
        <v>0</v>
      </c>
      <c r="E40" s="379" t="e">
        <f t="shared" si="0"/>
        <v>#DIV/0!</v>
      </c>
      <c r="F40" s="380" t="e">
        <f t="shared" si="1"/>
        <v>#DIV/0!</v>
      </c>
      <c r="G40" s="134"/>
    </row>
    <row r="41" spans="2:8" ht="15.75" thickBot="1" x14ac:dyDescent="0.3">
      <c r="B41" s="148" t="s">
        <v>17</v>
      </c>
      <c r="C41" s="375">
        <v>0</v>
      </c>
      <c r="D41" s="375">
        <f>'6.0 Kriseforebyggelse'!H2</f>
        <v>0</v>
      </c>
      <c r="E41" s="379" t="e">
        <f t="shared" si="0"/>
        <v>#DIV/0!</v>
      </c>
      <c r="F41" s="380" t="e">
        <f t="shared" si="1"/>
        <v>#DIV/0!</v>
      </c>
    </row>
    <row r="42" spans="2:8" ht="15.75" thickBot="1" x14ac:dyDescent="0.3">
      <c r="B42" s="148" t="s">
        <v>18</v>
      </c>
      <c r="C42" s="375">
        <v>0</v>
      </c>
      <c r="D42" s="375">
        <f>'7.0 Miljøaktioner'!H2</f>
        <v>0</v>
      </c>
      <c r="E42" s="379" t="e">
        <f t="shared" si="0"/>
        <v>#DIV/0!</v>
      </c>
      <c r="F42" s="380" t="e">
        <f t="shared" si="1"/>
        <v>#DIV/0!</v>
      </c>
    </row>
    <row r="43" spans="2:8" ht="15.75" thickBot="1" x14ac:dyDescent="0.3">
      <c r="B43" s="138" t="s">
        <v>57</v>
      </c>
      <c r="C43" s="376">
        <f>SUM(C36:C42)</f>
        <v>0</v>
      </c>
      <c r="D43" s="376">
        <f>D42+D41+D40+D39+D38+D37+D36</f>
        <v>0</v>
      </c>
      <c r="E43" s="136" t="e">
        <f t="shared" si="0"/>
        <v>#DIV/0!</v>
      </c>
      <c r="F43" s="161" t="e">
        <f t="shared" si="1"/>
        <v>#DIV/0!</v>
      </c>
    </row>
    <row r="44" spans="2:8" ht="15.75" thickBot="1" x14ac:dyDescent="0.3"/>
    <row r="45" spans="2:8" ht="39" thickBot="1" x14ac:dyDescent="0.3">
      <c r="B45" s="148" t="s">
        <v>21</v>
      </c>
      <c r="C45" s="137" t="s">
        <v>59</v>
      </c>
      <c r="D45" s="137" t="s">
        <v>96</v>
      </c>
      <c r="E45" s="137" t="s">
        <v>60</v>
      </c>
      <c r="F45" s="137" t="s">
        <v>92</v>
      </c>
    </row>
    <row r="46" spans="2:8" ht="15.75" thickBot="1" x14ac:dyDescent="0.3">
      <c r="B46" s="148" t="s">
        <v>6</v>
      </c>
      <c r="C46" s="375">
        <f>'1.0 Produktionsplanlægning'!N2</f>
        <v>0</v>
      </c>
      <c r="D46" s="375">
        <f>'1.0 Produktionsplanlægning'!L2</f>
        <v>0</v>
      </c>
      <c r="E46" s="375">
        <f>'1.0 Produktionsplanlægning'!P2</f>
        <v>0</v>
      </c>
      <c r="F46" s="375">
        <f>D46-E46</f>
        <v>0</v>
      </c>
    </row>
    <row r="47" spans="2:8" ht="15.75" thickBot="1" x14ac:dyDescent="0.3">
      <c r="B47" s="148" t="s">
        <v>7</v>
      </c>
      <c r="C47" s="375">
        <f>'2.0 Forbedring af produktkvalit'!N2</f>
        <v>0</v>
      </c>
      <c r="D47" s="375">
        <f>'2.0 Forbedring af produktkvalit'!L2</f>
        <v>0</v>
      </c>
      <c r="E47" s="375">
        <f>'2.0 Forbedring af produktkvalit'!P2</f>
        <v>0</v>
      </c>
      <c r="F47" s="375">
        <f t="shared" ref="F47:F52" si="2">D47-E47</f>
        <v>0</v>
      </c>
    </row>
    <row r="48" spans="2:8" ht="15.75" thickBot="1" x14ac:dyDescent="0.3">
      <c r="B48" s="148" t="s">
        <v>14</v>
      </c>
      <c r="C48" s="375">
        <f>'3.0 Forbedring af afsætning'!N2</f>
        <v>0</v>
      </c>
      <c r="D48" s="375">
        <f>'3.0 Forbedring af afsætning'!L2</f>
        <v>0</v>
      </c>
      <c r="E48" s="375">
        <f>'3.0 Forbedring af afsætning'!P2</f>
        <v>0</v>
      </c>
      <c r="F48" s="375">
        <f t="shared" si="2"/>
        <v>0</v>
      </c>
    </row>
    <row r="49" spans="2:7" ht="15.75" thickBot="1" x14ac:dyDescent="0.3">
      <c r="B49" s="148" t="s">
        <v>15</v>
      </c>
      <c r="C49" s="375">
        <f>'4.0 Forskning og produktion'!N2</f>
        <v>0</v>
      </c>
      <c r="D49" s="375">
        <f>'4.0 Forskning og produktion'!L2</f>
        <v>0</v>
      </c>
      <c r="E49" s="375">
        <f>'4.0 Forskning og produktion'!P2</f>
        <v>0</v>
      </c>
      <c r="F49" s="375">
        <f t="shared" si="2"/>
        <v>0</v>
      </c>
      <c r="G49" s="134"/>
    </row>
    <row r="50" spans="2:7" ht="15.75" thickBot="1" x14ac:dyDescent="0.3">
      <c r="B50" s="148" t="s">
        <v>16</v>
      </c>
      <c r="C50" s="375">
        <f>'5.0 Uddannelsesaktioner'!N2</f>
        <v>0</v>
      </c>
      <c r="D50" s="375">
        <f>'5.0 Uddannelsesaktioner'!L2</f>
        <v>0</v>
      </c>
      <c r="E50" s="375">
        <f>'5.0 Uddannelsesaktioner'!P2</f>
        <v>0</v>
      </c>
      <c r="F50" s="375">
        <f t="shared" si="2"/>
        <v>0</v>
      </c>
    </row>
    <row r="51" spans="2:7" ht="15.75" thickBot="1" x14ac:dyDescent="0.3">
      <c r="B51" s="148" t="s">
        <v>17</v>
      </c>
      <c r="C51" s="375">
        <f>'6.0 Kriseforebyggelse'!N2</f>
        <v>0</v>
      </c>
      <c r="D51" s="375">
        <f>'6.0 Kriseforebyggelse'!L2</f>
        <v>0</v>
      </c>
      <c r="E51" s="375">
        <f>'6.0 Kriseforebyggelse'!P2</f>
        <v>0</v>
      </c>
      <c r="F51" s="375">
        <f t="shared" si="2"/>
        <v>0</v>
      </c>
    </row>
    <row r="52" spans="2:7" ht="15.75" thickBot="1" x14ac:dyDescent="0.3">
      <c r="B52" s="148" t="s">
        <v>18</v>
      </c>
      <c r="C52" s="375">
        <f>'7.0 Miljøaktioner'!N2</f>
        <v>0</v>
      </c>
      <c r="D52" s="375">
        <f>'7.0 Miljøaktioner'!L2</f>
        <v>0</v>
      </c>
      <c r="E52" s="375">
        <f>'7.0 Miljøaktioner'!P2</f>
        <v>0</v>
      </c>
      <c r="F52" s="375">
        <f t="shared" si="2"/>
        <v>0</v>
      </c>
    </row>
    <row r="53" spans="2:7" ht="15.75" thickBot="1" x14ac:dyDescent="0.3">
      <c r="B53" s="138" t="s">
        <v>57</v>
      </c>
      <c r="C53" s="139">
        <f>SUM(C46:C52)</f>
        <v>0</v>
      </c>
      <c r="D53" s="139">
        <f>SUM(D46:D52)</f>
        <v>0</v>
      </c>
      <c r="E53" s="139">
        <f>SUM(E46:E52)</f>
        <v>0</v>
      </c>
      <c r="F53" s="139">
        <f>SUM(F46:F52)</f>
        <v>0</v>
      </c>
    </row>
    <row r="54" spans="2:7" ht="15.75" thickBot="1" x14ac:dyDescent="0.3"/>
    <row r="55" spans="2:7" ht="15.75" thickBot="1" x14ac:dyDescent="0.3">
      <c r="B55" s="148" t="s">
        <v>106</v>
      </c>
      <c r="C55" s="377" t="s">
        <v>62</v>
      </c>
    </row>
    <row r="56" spans="2:7" ht="15.75" thickBot="1" x14ac:dyDescent="0.3">
      <c r="B56" s="138" t="s">
        <v>57</v>
      </c>
      <c r="C56" s="388">
        <v>0</v>
      </c>
    </row>
    <row r="57" spans="2:7" ht="15.75" thickBot="1" x14ac:dyDescent="0.3"/>
    <row r="58" spans="2:7" ht="15.75" thickBot="1" x14ac:dyDescent="0.3">
      <c r="B58" s="148" t="s">
        <v>63</v>
      </c>
      <c r="C58" s="377" t="s">
        <v>102</v>
      </c>
    </row>
    <row r="59" spans="2:7" ht="15.75" thickBot="1" x14ac:dyDescent="0.3">
      <c r="B59" s="148" t="s">
        <v>73</v>
      </c>
      <c r="C59" s="375">
        <f>'Solgte investeringer'!F2</f>
        <v>0</v>
      </c>
    </row>
    <row r="60" spans="2:7" ht="15.75" thickBot="1" x14ac:dyDescent="0.3">
      <c r="B60" s="138" t="s">
        <v>57</v>
      </c>
      <c r="C60" s="139">
        <f>SUM(C59)</f>
        <v>0</v>
      </c>
    </row>
    <row r="62" spans="2:7" ht="15.75" thickBot="1" x14ac:dyDescent="0.3"/>
    <row r="63" spans="2:7" ht="15.75" thickBot="1" x14ac:dyDescent="0.3">
      <c r="B63" s="148" t="s">
        <v>103</v>
      </c>
      <c r="C63" s="375">
        <f>F53-C56-C60</f>
        <v>0</v>
      </c>
    </row>
    <row r="64" spans="2:7" ht="15.75" thickBot="1" x14ac:dyDescent="0.3">
      <c r="B64" s="148" t="s">
        <v>101</v>
      </c>
      <c r="C64" s="375">
        <f>C63*0.02</f>
        <v>0</v>
      </c>
    </row>
    <row r="65" spans="2:6" ht="15.75" thickBot="1" x14ac:dyDescent="0.3">
      <c r="B65" s="138" t="s">
        <v>100</v>
      </c>
      <c r="C65" s="383">
        <f>SUM(C63:C64)</f>
        <v>0</v>
      </c>
    </row>
    <row r="66" spans="2:6" ht="15.75" thickBot="1" x14ac:dyDescent="0.3"/>
    <row r="67" spans="2:6" ht="45.75" customHeight="1" thickBot="1" x14ac:dyDescent="0.3">
      <c r="B67" s="148" t="s">
        <v>88</v>
      </c>
      <c r="C67" s="381" t="s">
        <v>98</v>
      </c>
    </row>
    <row r="68" spans="2:6" ht="15.75" thickBot="1" x14ac:dyDescent="0.3">
      <c r="B68" s="148" t="s">
        <v>112</v>
      </c>
      <c r="C68" s="380" t="e">
        <f>((C27-C65)/C65)</f>
        <v>#DIV/0!</v>
      </c>
      <c r="F68" s="391"/>
    </row>
  </sheetData>
  <mergeCells count="2">
    <mergeCell ref="B15:C15"/>
    <mergeCell ref="B29:C29"/>
  </mergeCells>
  <pageMargins left="0.23622047244094491" right="0.23622047244094491" top="0.74803149606299213" bottom="0.74803149606299213" header="0.31496062992125984" footer="0.31496062992125984"/>
  <pageSetup paperSize="9" scale="47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topLeftCell="O1" zoomScale="70" zoomScaleNormal="70" workbookViewId="0">
      <selection activeCell="O16" sqref="O16"/>
    </sheetView>
  </sheetViews>
  <sheetFormatPr defaultRowHeight="15" x14ac:dyDescent="0.25"/>
  <cols>
    <col min="1" max="1" width="36.85546875" style="191" bestFit="1" customWidth="1"/>
    <col min="2" max="2" width="22.140625" style="191" bestFit="1" customWidth="1"/>
    <col min="3" max="3" width="22.140625" style="191" customWidth="1"/>
    <col min="4" max="4" width="20.140625" style="191" bestFit="1" customWidth="1"/>
    <col min="5" max="5" width="46.28515625" style="191" bestFit="1" customWidth="1"/>
    <col min="6" max="6" width="26.7109375" style="191" bestFit="1" customWidth="1"/>
    <col min="7" max="7" width="40.7109375" style="191" bestFit="1" customWidth="1"/>
    <col min="8" max="8" width="34.42578125" style="191" bestFit="1" customWidth="1"/>
    <col min="9" max="9" width="22.5703125" style="191" bestFit="1" customWidth="1"/>
    <col min="10" max="10" width="28.7109375" style="191" bestFit="1" customWidth="1"/>
    <col min="11" max="11" width="26.7109375" style="191" bestFit="1" customWidth="1"/>
    <col min="12" max="12" width="24.42578125" style="199" bestFit="1" customWidth="1"/>
    <col min="13" max="13" width="25.42578125" style="206" bestFit="1" customWidth="1"/>
    <col min="14" max="14" width="66" style="191" bestFit="1" customWidth="1"/>
    <col min="15" max="15" width="23.85546875" style="152" customWidth="1"/>
    <col min="16" max="16" width="72" style="191" bestFit="1" customWidth="1"/>
    <col min="17" max="17" width="142.140625" style="191" bestFit="1" customWidth="1"/>
    <col min="18" max="18" width="85.85546875" style="191" bestFit="1" customWidth="1"/>
    <col min="19" max="19" width="38.85546875" style="191" bestFit="1" customWidth="1"/>
    <col min="20" max="20" width="30" style="191" bestFit="1" customWidth="1"/>
    <col min="21" max="21" width="26" style="191" bestFit="1" customWidth="1"/>
    <col min="22" max="22" width="23" style="191" bestFit="1" customWidth="1"/>
    <col min="23" max="23" width="39.140625" style="191" bestFit="1" customWidth="1"/>
    <col min="24" max="24" width="43.5703125" style="191" bestFit="1" customWidth="1"/>
    <col min="25" max="25" width="12.140625" style="191" bestFit="1" customWidth="1"/>
    <col min="26" max="26" width="13.5703125" style="191" bestFit="1" customWidth="1"/>
    <col min="27" max="27" width="12.85546875" style="191" bestFit="1" customWidth="1"/>
    <col min="28" max="28" width="13.5703125" style="191" bestFit="1" customWidth="1"/>
    <col min="29" max="16384" width="9.140625" style="191"/>
  </cols>
  <sheetData>
    <row r="1" spans="1:28" s="7" customFormat="1" ht="15.75" thickBot="1" x14ac:dyDescent="0.3">
      <c r="A1" s="395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200"/>
      <c r="M1" s="203"/>
      <c r="N1" s="1"/>
      <c r="O1" s="33"/>
      <c r="P1" s="34"/>
      <c r="Q1" s="31"/>
      <c r="R1" s="31"/>
      <c r="S1" s="31"/>
      <c r="T1" s="31"/>
      <c r="U1" s="193"/>
      <c r="V1" s="193"/>
      <c r="W1" s="193"/>
      <c r="X1" s="193"/>
      <c r="AB1" s="225"/>
    </row>
    <row r="2" spans="1:28" s="7" customFormat="1" ht="15.75" thickBot="1" x14ac:dyDescent="0.3">
      <c r="A2" s="188" t="s">
        <v>64</v>
      </c>
      <c r="B2" s="188" t="s">
        <v>72</v>
      </c>
      <c r="C2" s="417"/>
      <c r="D2" s="189">
        <f>SUM(M:M)</f>
        <v>0</v>
      </c>
      <c r="E2" s="159" t="s">
        <v>73</v>
      </c>
      <c r="F2" s="189">
        <f>SUM(U:U)</f>
        <v>0</v>
      </c>
      <c r="G2" s="159"/>
      <c r="H2" s="159"/>
      <c r="I2" s="159"/>
      <c r="J2" s="159"/>
      <c r="K2" s="159"/>
      <c r="L2" s="159"/>
      <c r="M2" s="204"/>
      <c r="N2" s="159"/>
      <c r="O2" s="224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226"/>
    </row>
    <row r="3" spans="1:28" s="7" customFormat="1" ht="15.75" thickBot="1" x14ac:dyDescent="0.3">
      <c r="A3" s="194"/>
      <c r="B3" s="195"/>
      <c r="C3" s="195"/>
      <c r="D3" s="195"/>
      <c r="E3" s="195"/>
      <c r="F3" s="196"/>
      <c r="G3" s="196"/>
      <c r="H3" s="196"/>
      <c r="I3" s="196"/>
      <c r="J3" s="195"/>
      <c r="K3" s="195"/>
      <c r="L3" s="201"/>
      <c r="M3" s="205"/>
      <c r="N3" s="195"/>
      <c r="O3" s="40"/>
      <c r="P3" s="426" t="s">
        <v>108</v>
      </c>
      <c r="Q3" s="427"/>
      <c r="R3" s="427"/>
      <c r="S3" s="427"/>
      <c r="T3" s="427"/>
      <c r="U3" s="211"/>
      <c r="V3" s="427" t="s">
        <v>109</v>
      </c>
      <c r="W3" s="427"/>
      <c r="X3" s="438"/>
      <c r="Y3" s="439" t="s">
        <v>80</v>
      </c>
      <c r="Z3" s="440"/>
      <c r="AA3" s="440"/>
      <c r="AB3" s="441"/>
    </row>
    <row r="4" spans="1:28" s="7" customFormat="1" ht="25.5" x14ac:dyDescent="0.25">
      <c r="A4" s="66" t="s">
        <v>0</v>
      </c>
      <c r="B4" s="66" t="s">
        <v>1</v>
      </c>
      <c r="C4" s="66" t="s">
        <v>114</v>
      </c>
      <c r="D4" s="66" t="s">
        <v>36</v>
      </c>
      <c r="E4" s="66" t="s">
        <v>69</v>
      </c>
      <c r="F4" s="66" t="s">
        <v>67</v>
      </c>
      <c r="G4" s="66" t="s">
        <v>65</v>
      </c>
      <c r="H4" s="66" t="s">
        <v>66</v>
      </c>
      <c r="I4" s="66" t="s">
        <v>5</v>
      </c>
      <c r="J4" s="66" t="s">
        <v>23</v>
      </c>
      <c r="K4" s="66" t="s">
        <v>68</v>
      </c>
      <c r="L4" s="212" t="s">
        <v>70</v>
      </c>
      <c r="M4" s="213" t="s">
        <v>71</v>
      </c>
      <c r="N4" s="66" t="s">
        <v>74</v>
      </c>
      <c r="O4" s="398" t="s">
        <v>111</v>
      </c>
      <c r="P4" s="214" t="s">
        <v>117</v>
      </c>
      <c r="Q4" s="214" t="s">
        <v>118</v>
      </c>
      <c r="R4" s="214" t="s">
        <v>119</v>
      </c>
      <c r="S4" s="215" t="s">
        <v>3</v>
      </c>
      <c r="T4" s="216" t="s">
        <v>45</v>
      </c>
      <c r="U4" s="217" t="s">
        <v>91</v>
      </c>
      <c r="V4" s="216" t="s">
        <v>47</v>
      </c>
      <c r="W4" s="216" t="s">
        <v>48</v>
      </c>
      <c r="X4" s="216" t="s">
        <v>49</v>
      </c>
      <c r="Y4" s="124" t="s">
        <v>95</v>
      </c>
      <c r="Z4" s="124" t="s">
        <v>53</v>
      </c>
      <c r="AA4" s="124" t="s">
        <v>54</v>
      </c>
      <c r="AB4" s="227" t="s">
        <v>53</v>
      </c>
    </row>
    <row r="5" spans="1:28" x14ac:dyDescent="0.2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9"/>
      <c r="M5" s="220"/>
      <c r="N5" s="218"/>
      <c r="O5" s="399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</row>
    <row r="6" spans="1:28" x14ac:dyDescent="0.2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9"/>
      <c r="M6" s="220"/>
      <c r="N6" s="218"/>
      <c r="O6" s="399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</row>
    <row r="7" spans="1:28" x14ac:dyDescent="0.2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9"/>
      <c r="M7" s="220"/>
      <c r="N7" s="218"/>
      <c r="O7" s="399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</row>
    <row r="8" spans="1:28" x14ac:dyDescent="0.25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9"/>
      <c r="M8" s="220"/>
      <c r="N8" s="218"/>
      <c r="O8" s="399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</row>
    <row r="9" spans="1:28" x14ac:dyDescent="0.2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9"/>
      <c r="M9" s="220"/>
      <c r="N9" s="218"/>
      <c r="O9" s="399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</row>
    <row r="10" spans="1:28" x14ac:dyDescent="0.25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9"/>
      <c r="M10" s="220"/>
      <c r="N10" s="218"/>
      <c r="O10" s="399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</row>
    <row r="11" spans="1:28" x14ac:dyDescent="0.2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9"/>
      <c r="M11" s="220"/>
      <c r="N11" s="218"/>
      <c r="O11" s="399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</row>
    <row r="12" spans="1:28" x14ac:dyDescent="0.2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9"/>
      <c r="M12" s="220"/>
      <c r="N12" s="218"/>
      <c r="O12" s="399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</row>
    <row r="13" spans="1:28" x14ac:dyDescent="0.2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9"/>
      <c r="M13" s="220"/>
      <c r="N13" s="218"/>
      <c r="O13" s="399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</row>
    <row r="14" spans="1:28" x14ac:dyDescent="0.25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9"/>
      <c r="M14" s="220"/>
      <c r="N14" s="218"/>
      <c r="O14" s="399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</row>
    <row r="15" spans="1:28" x14ac:dyDescent="0.25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9"/>
      <c r="M15" s="220"/>
      <c r="N15" s="218"/>
      <c r="O15" s="400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</row>
    <row r="16" spans="1:28" x14ac:dyDescent="0.25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9"/>
      <c r="M16" s="220"/>
      <c r="N16" s="218"/>
      <c r="O16" s="400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</row>
    <row r="17" spans="1:28" x14ac:dyDescent="0.25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9"/>
      <c r="M17" s="220"/>
      <c r="N17" s="218"/>
      <c r="O17" s="400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</row>
    <row r="18" spans="1:28" x14ac:dyDescent="0.25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9"/>
      <c r="M18" s="220"/>
      <c r="N18" s="218"/>
      <c r="O18" s="400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</row>
    <row r="19" spans="1:28" x14ac:dyDescent="0.25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9"/>
      <c r="M19" s="220"/>
      <c r="N19" s="218"/>
      <c r="O19" s="400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</row>
    <row r="20" spans="1:28" x14ac:dyDescent="0.25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9"/>
      <c r="M20" s="220"/>
      <c r="N20" s="218"/>
      <c r="O20" s="400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</row>
    <row r="21" spans="1:28" x14ac:dyDescent="0.25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9"/>
      <c r="M21" s="220"/>
      <c r="N21" s="218"/>
      <c r="O21" s="400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</row>
    <row r="22" spans="1:28" x14ac:dyDescent="0.25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9"/>
      <c r="M22" s="220"/>
      <c r="N22" s="218"/>
      <c r="O22" s="400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</row>
    <row r="23" spans="1:28" x14ac:dyDescent="0.25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9"/>
      <c r="M23" s="220"/>
      <c r="N23" s="218"/>
      <c r="O23" s="400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</row>
    <row r="24" spans="1:28" x14ac:dyDescent="0.25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220"/>
      <c r="N24" s="218"/>
      <c r="O24" s="400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</row>
    <row r="25" spans="1:28" x14ac:dyDescent="0.25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220"/>
      <c r="N25" s="218"/>
      <c r="O25" s="400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</row>
    <row r="26" spans="1:28" x14ac:dyDescent="0.25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9"/>
      <c r="M26" s="220"/>
      <c r="N26" s="218"/>
      <c r="O26" s="400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</row>
    <row r="27" spans="1:28" x14ac:dyDescent="0.25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9"/>
      <c r="M27" s="220"/>
      <c r="N27" s="218"/>
      <c r="O27" s="400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</row>
    <row r="28" spans="1:28" x14ac:dyDescent="0.25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9"/>
      <c r="M28" s="220"/>
      <c r="N28" s="218"/>
      <c r="O28" s="400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</row>
    <row r="29" spans="1:28" x14ac:dyDescent="0.25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9"/>
      <c r="M29" s="220"/>
      <c r="N29" s="218"/>
      <c r="O29" s="400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</row>
    <row r="30" spans="1:28" x14ac:dyDescent="0.25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9"/>
      <c r="M30" s="220"/>
      <c r="N30" s="218"/>
      <c r="O30" s="400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</row>
    <row r="31" spans="1:28" x14ac:dyDescent="0.25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9"/>
      <c r="M31" s="220"/>
      <c r="N31" s="218"/>
      <c r="O31" s="400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</row>
    <row r="32" spans="1:28" x14ac:dyDescent="0.25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9"/>
      <c r="M32" s="220"/>
      <c r="N32" s="218"/>
      <c r="O32" s="400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</row>
    <row r="33" spans="15:15" x14ac:dyDescent="0.25">
      <c r="O33" s="401"/>
    </row>
    <row r="34" spans="15:15" x14ac:dyDescent="0.25">
      <c r="O34" s="403"/>
    </row>
    <row r="35" spans="15:15" x14ac:dyDescent="0.25">
      <c r="O35" s="403"/>
    </row>
    <row r="36" spans="15:15" x14ac:dyDescent="0.25">
      <c r="O36" s="403"/>
    </row>
    <row r="37" spans="15:15" x14ac:dyDescent="0.25">
      <c r="O37" s="403"/>
    </row>
    <row r="38" spans="15:15" x14ac:dyDescent="0.25">
      <c r="O38" s="403"/>
    </row>
    <row r="39" spans="15:15" x14ac:dyDescent="0.25">
      <c r="O39" s="403"/>
    </row>
    <row r="40" spans="15:15" x14ac:dyDescent="0.25">
      <c r="O40" s="403"/>
    </row>
    <row r="41" spans="15:15" x14ac:dyDescent="0.25">
      <c r="O41" s="403"/>
    </row>
    <row r="42" spans="15:15" x14ac:dyDescent="0.25">
      <c r="O42" s="403"/>
    </row>
    <row r="43" spans="15:15" x14ac:dyDescent="0.25">
      <c r="O43" s="403"/>
    </row>
    <row r="44" spans="15:15" x14ac:dyDescent="0.25">
      <c r="O44" s="403"/>
    </row>
    <row r="45" spans="15:15" x14ac:dyDescent="0.25">
      <c r="O45" s="403"/>
    </row>
    <row r="46" spans="15:15" x14ac:dyDescent="0.25">
      <c r="O46" s="403"/>
    </row>
    <row r="47" spans="15:15" x14ac:dyDescent="0.25">
      <c r="O47" s="403"/>
    </row>
    <row r="48" spans="15:15" x14ac:dyDescent="0.25">
      <c r="O48" s="403"/>
    </row>
    <row r="49" spans="15:15" x14ac:dyDescent="0.25">
      <c r="O49" s="403"/>
    </row>
    <row r="50" spans="15:15" x14ac:dyDescent="0.25">
      <c r="O50" s="403"/>
    </row>
    <row r="51" spans="15:15" x14ac:dyDescent="0.25">
      <c r="O51" s="403"/>
    </row>
    <row r="52" spans="15:15" x14ac:dyDescent="0.25">
      <c r="O52" s="403"/>
    </row>
    <row r="53" spans="15:15" x14ac:dyDescent="0.25">
      <c r="O53" s="403"/>
    </row>
    <row r="54" spans="15:15" x14ac:dyDescent="0.25">
      <c r="O54" s="403"/>
    </row>
    <row r="55" spans="15:15" x14ac:dyDescent="0.25">
      <c r="O55" s="403"/>
    </row>
    <row r="56" spans="15:15" x14ac:dyDescent="0.25">
      <c r="O56" s="403"/>
    </row>
    <row r="57" spans="15:15" x14ac:dyDescent="0.25">
      <c r="O57" s="403"/>
    </row>
    <row r="58" spans="15:15" x14ac:dyDescent="0.25">
      <c r="O58" s="403"/>
    </row>
    <row r="59" spans="15:15" x14ac:dyDescent="0.25">
      <c r="O59" s="403"/>
    </row>
    <row r="60" spans="15:15" x14ac:dyDescent="0.25">
      <c r="O60" s="403"/>
    </row>
    <row r="61" spans="15:15" x14ac:dyDescent="0.25">
      <c r="O61" s="403"/>
    </row>
    <row r="62" spans="15:15" x14ac:dyDescent="0.25">
      <c r="O62" s="403"/>
    </row>
    <row r="63" spans="15:15" x14ac:dyDescent="0.25">
      <c r="O63" s="403"/>
    </row>
    <row r="64" spans="15:15" x14ac:dyDescent="0.25">
      <c r="O64" s="403"/>
    </row>
    <row r="65" spans="15:15" x14ac:dyDescent="0.25">
      <c r="O65" s="403"/>
    </row>
    <row r="66" spans="15:15" x14ac:dyDescent="0.25">
      <c r="O66" s="403"/>
    </row>
    <row r="67" spans="15:15" x14ac:dyDescent="0.25">
      <c r="O67" s="403"/>
    </row>
    <row r="68" spans="15:15" x14ac:dyDescent="0.25">
      <c r="O68" s="403"/>
    </row>
    <row r="69" spans="15:15" x14ac:dyDescent="0.25">
      <c r="O69" s="403"/>
    </row>
    <row r="70" spans="15:15" x14ac:dyDescent="0.25">
      <c r="O70" s="403"/>
    </row>
    <row r="71" spans="15:15" x14ac:dyDescent="0.25">
      <c r="O71" s="403"/>
    </row>
    <row r="72" spans="15:15" x14ac:dyDescent="0.25">
      <c r="O72" s="403"/>
    </row>
    <row r="73" spans="15:15" x14ac:dyDescent="0.25">
      <c r="O73" s="403"/>
    </row>
    <row r="74" spans="15:15" x14ac:dyDescent="0.25">
      <c r="O74" s="403"/>
    </row>
    <row r="75" spans="15:15" x14ac:dyDescent="0.25">
      <c r="O75" s="403"/>
    </row>
    <row r="76" spans="15:15" x14ac:dyDescent="0.25">
      <c r="O76" s="403"/>
    </row>
    <row r="77" spans="15:15" x14ac:dyDescent="0.25">
      <c r="O77" s="403"/>
    </row>
    <row r="78" spans="15:15" x14ac:dyDescent="0.25">
      <c r="O78" s="403"/>
    </row>
    <row r="79" spans="15:15" x14ac:dyDescent="0.25">
      <c r="O79" s="403"/>
    </row>
    <row r="80" spans="15:15" x14ac:dyDescent="0.25">
      <c r="O80" s="403"/>
    </row>
    <row r="81" spans="15:15" x14ac:dyDescent="0.25">
      <c r="O81" s="403"/>
    </row>
    <row r="82" spans="15:15" x14ac:dyDescent="0.25">
      <c r="O82" s="403"/>
    </row>
    <row r="83" spans="15:15" x14ac:dyDescent="0.25">
      <c r="O83" s="403"/>
    </row>
    <row r="84" spans="15:15" x14ac:dyDescent="0.25">
      <c r="O84" s="403"/>
    </row>
    <row r="85" spans="15:15" x14ac:dyDescent="0.25">
      <c r="O85" s="403"/>
    </row>
    <row r="86" spans="15:15" x14ac:dyDescent="0.25">
      <c r="O86" s="403"/>
    </row>
    <row r="87" spans="15:15" x14ac:dyDescent="0.25">
      <c r="O87" s="403"/>
    </row>
    <row r="88" spans="15:15" x14ac:dyDescent="0.25">
      <c r="O88" s="403"/>
    </row>
    <row r="89" spans="15:15" x14ac:dyDescent="0.25">
      <c r="O89" s="403"/>
    </row>
    <row r="90" spans="15:15" x14ac:dyDescent="0.25">
      <c r="O90" s="403"/>
    </row>
    <row r="91" spans="15:15" x14ac:dyDescent="0.25">
      <c r="O91" s="403"/>
    </row>
    <row r="92" spans="15:15" x14ac:dyDescent="0.25">
      <c r="O92" s="403"/>
    </row>
    <row r="93" spans="15:15" x14ac:dyDescent="0.25">
      <c r="O93" s="403"/>
    </row>
    <row r="94" spans="15:15" x14ac:dyDescent="0.25">
      <c r="O94" s="403"/>
    </row>
    <row r="95" spans="15:15" x14ac:dyDescent="0.25">
      <c r="O95" s="403"/>
    </row>
    <row r="96" spans="15:15" x14ac:dyDescent="0.25">
      <c r="O96" s="403"/>
    </row>
    <row r="97" spans="15:15" x14ac:dyDescent="0.25">
      <c r="O97" s="403"/>
    </row>
    <row r="98" spans="15:15" x14ac:dyDescent="0.25">
      <c r="O98" s="403"/>
    </row>
    <row r="99" spans="15:15" x14ac:dyDescent="0.25">
      <c r="O99" s="403"/>
    </row>
    <row r="100" spans="15:15" x14ac:dyDescent="0.25">
      <c r="O100" s="403"/>
    </row>
    <row r="101" spans="15:15" x14ac:dyDescent="0.25">
      <c r="O101" s="403"/>
    </row>
    <row r="102" spans="15:15" x14ac:dyDescent="0.25">
      <c r="O102" s="403"/>
    </row>
    <row r="103" spans="15:15" x14ac:dyDescent="0.25">
      <c r="O103" s="403"/>
    </row>
    <row r="104" spans="15:15" x14ac:dyDescent="0.25">
      <c r="O104" s="403"/>
    </row>
    <row r="105" spans="15:15" x14ac:dyDescent="0.25">
      <c r="O105" s="403"/>
    </row>
    <row r="106" spans="15:15" x14ac:dyDescent="0.25">
      <c r="O106" s="403"/>
    </row>
    <row r="107" spans="15:15" x14ac:dyDescent="0.25">
      <c r="O107" s="44"/>
    </row>
    <row r="108" spans="15:15" x14ac:dyDescent="0.25">
      <c r="O108" s="44"/>
    </row>
    <row r="109" spans="15:15" x14ac:dyDescent="0.25">
      <c r="O109" s="44"/>
    </row>
    <row r="110" spans="15:15" x14ac:dyDescent="0.25">
      <c r="O110" s="44"/>
    </row>
  </sheetData>
  <autoFilter ref="A4:AB4"/>
  <mergeCells count="3">
    <mergeCell ref="P3:T3"/>
    <mergeCell ref="V3:X3"/>
    <mergeCell ref="Y3:A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tabSelected="1" topLeftCell="H1" zoomScale="85" zoomScaleNormal="85" workbookViewId="0">
      <selection activeCell="O26" sqref="O26"/>
    </sheetView>
  </sheetViews>
  <sheetFormatPr defaultColWidth="14.85546875" defaultRowHeight="15" x14ac:dyDescent="0.25"/>
  <cols>
    <col min="1" max="1" width="41.140625" style="2" customWidth="1"/>
    <col min="2" max="2" width="19.85546875" style="2" bestFit="1" customWidth="1"/>
    <col min="3" max="3" width="19.85546875" style="134" customWidth="1"/>
    <col min="4" max="4" width="17.28515625" style="2" bestFit="1" customWidth="1"/>
    <col min="5" max="5" width="28.85546875" style="2" bestFit="1" customWidth="1"/>
    <col min="6" max="6" width="27.140625" style="9" bestFit="1" customWidth="1"/>
    <col min="7" max="7" width="26.140625" style="9" bestFit="1" customWidth="1"/>
    <col min="8" max="8" width="16.140625" style="9" bestFit="1" customWidth="1"/>
    <col min="9" max="9" width="17.140625" style="9" bestFit="1" customWidth="1"/>
    <col min="10" max="10" width="20.7109375" style="2" bestFit="1" customWidth="1"/>
    <col min="11" max="11" width="19" style="2" bestFit="1" customWidth="1"/>
    <col min="12" max="12" width="25.140625" style="2" bestFit="1" customWidth="1"/>
    <col min="13" max="13" width="26" style="2" bestFit="1" customWidth="1"/>
    <col min="14" max="14" width="26" style="134" customWidth="1"/>
    <col min="15" max="15" width="25.7109375" style="16" bestFit="1" customWidth="1"/>
    <col min="16" max="16" width="21.7109375" style="61" bestFit="1" customWidth="1"/>
    <col min="17" max="17" width="26.42578125" style="13" bestFit="1" customWidth="1"/>
    <col min="18" max="18" width="23.85546875" style="27" bestFit="1" customWidth="1"/>
    <col min="19" max="19" width="23.85546875" style="152" customWidth="1"/>
    <col min="20" max="20" width="39" style="27" bestFit="1" customWidth="1"/>
    <col min="21" max="21" width="51.28515625" style="27" bestFit="1" customWidth="1"/>
    <col min="22" max="22" width="31.7109375" style="133" bestFit="1" customWidth="1"/>
    <col min="23" max="23" width="30.5703125" style="27" bestFit="1" customWidth="1"/>
    <col min="24" max="24" width="26.42578125" style="27" bestFit="1" customWidth="1"/>
    <col min="25" max="25" width="24.7109375" style="27" bestFit="1" customWidth="1"/>
    <col min="26" max="26" width="20.28515625" style="152" bestFit="1" customWidth="1"/>
    <col min="27" max="27" width="33.5703125" style="152" bestFit="1" customWidth="1"/>
    <col min="28" max="28" width="9.5703125" style="2" bestFit="1" customWidth="1"/>
    <col min="29" max="29" width="10.7109375" style="2" bestFit="1" customWidth="1"/>
    <col min="30" max="30" width="9.5703125" style="2" bestFit="1" customWidth="1"/>
    <col min="31" max="31" width="10.7109375" style="2" bestFit="1" customWidth="1"/>
    <col min="32" max="16384" width="14.85546875" style="2"/>
  </cols>
  <sheetData>
    <row r="1" spans="1:31" s="68" customFormat="1" thickBot="1" x14ac:dyDescent="0.25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6"/>
      <c r="Q1" s="32"/>
      <c r="R1" s="33"/>
      <c r="S1" s="33"/>
      <c r="T1" s="33"/>
      <c r="U1" s="33"/>
      <c r="V1" s="129"/>
      <c r="W1" s="33"/>
      <c r="X1" s="33"/>
      <c r="Y1" s="67"/>
      <c r="Z1" s="67"/>
      <c r="AA1" s="67"/>
      <c r="AE1" s="221"/>
    </row>
    <row r="2" spans="1:31" s="68" customFormat="1" ht="26.25" thickBot="1" x14ac:dyDescent="0.25">
      <c r="A2" s="147" t="s">
        <v>6</v>
      </c>
      <c r="B2" s="142" t="s">
        <v>61</v>
      </c>
      <c r="C2" s="159"/>
      <c r="D2" s="143">
        <f>Grunddata!C36</f>
        <v>0</v>
      </c>
      <c r="E2" s="142" t="s">
        <v>41</v>
      </c>
      <c r="F2" s="143">
        <f>SUM(M:M)</f>
        <v>0</v>
      </c>
      <c r="G2" s="142" t="s">
        <v>40</v>
      </c>
      <c r="H2" s="143">
        <f>SUM(O:O)</f>
        <v>0</v>
      </c>
      <c r="I2" s="159" t="s">
        <v>78</v>
      </c>
      <c r="J2" s="160">
        <f>SUM(R:R)</f>
        <v>0</v>
      </c>
      <c r="K2" s="146" t="s">
        <v>58</v>
      </c>
      <c r="L2" s="144">
        <f>SUM(Y:Y)</f>
        <v>0</v>
      </c>
      <c r="M2" s="145" t="s">
        <v>59</v>
      </c>
      <c r="N2" s="144">
        <f>SUM(X:X)</f>
        <v>0</v>
      </c>
      <c r="O2" s="145" t="s">
        <v>60</v>
      </c>
      <c r="P2" s="144">
        <f>SUM(AA:AA)</f>
        <v>0</v>
      </c>
      <c r="Q2" s="397"/>
      <c r="R2" s="151"/>
      <c r="S2" s="224"/>
      <c r="T2" s="141"/>
      <c r="U2" s="140"/>
      <c r="V2" s="140"/>
      <c r="W2" s="140"/>
      <c r="X2" s="140"/>
      <c r="Y2" s="140"/>
      <c r="Z2" s="158"/>
      <c r="AA2" s="158"/>
      <c r="AB2" s="140"/>
      <c r="AC2" s="140"/>
      <c r="AD2" s="140"/>
      <c r="AE2" s="222"/>
    </row>
    <row r="3" spans="1:31" s="68" customFormat="1" ht="15.75" thickBot="1" x14ac:dyDescent="0.3">
      <c r="A3" s="37"/>
      <c r="B3" s="29"/>
      <c r="C3" s="29"/>
      <c r="D3" s="29"/>
      <c r="E3" s="29"/>
      <c r="F3" s="38"/>
      <c r="G3" s="38"/>
      <c r="H3" s="38"/>
      <c r="I3" s="38"/>
      <c r="J3" s="29"/>
      <c r="K3" s="29"/>
      <c r="L3" s="29"/>
      <c r="M3" s="29"/>
      <c r="N3" s="29"/>
      <c r="O3" s="39"/>
      <c r="P3" s="57"/>
      <c r="Q3" s="29"/>
      <c r="R3" s="40"/>
      <c r="S3" s="40"/>
      <c r="T3" s="421" t="s">
        <v>108</v>
      </c>
      <c r="U3" s="422"/>
      <c r="V3" s="422"/>
      <c r="W3" s="422"/>
      <c r="X3" s="422"/>
      <c r="Y3" s="165"/>
      <c r="Z3" s="422" t="s">
        <v>109</v>
      </c>
      <c r="AA3" s="422"/>
      <c r="AB3" s="423" t="s">
        <v>80</v>
      </c>
      <c r="AC3" s="424"/>
      <c r="AD3" s="424"/>
      <c r="AE3" s="425"/>
    </row>
    <row r="4" spans="1:31" s="69" customFormat="1" ht="39" thickBot="1" x14ac:dyDescent="0.25">
      <c r="A4" s="66" t="s">
        <v>0</v>
      </c>
      <c r="B4" s="66" t="s">
        <v>1</v>
      </c>
      <c r="C4" s="66" t="s">
        <v>113</v>
      </c>
      <c r="D4" s="66" t="s">
        <v>36</v>
      </c>
      <c r="E4" s="66" t="s">
        <v>28</v>
      </c>
      <c r="F4" s="66" t="s">
        <v>25</v>
      </c>
      <c r="G4" s="66" t="s">
        <v>29</v>
      </c>
      <c r="H4" s="66" t="s">
        <v>22</v>
      </c>
      <c r="I4" s="66" t="s">
        <v>4</v>
      </c>
      <c r="J4" s="66" t="s">
        <v>26</v>
      </c>
      <c r="K4" s="66" t="s">
        <v>5</v>
      </c>
      <c r="L4" s="66" t="s">
        <v>23</v>
      </c>
      <c r="M4" s="66" t="s">
        <v>2</v>
      </c>
      <c r="N4" s="66" t="s">
        <v>37</v>
      </c>
      <c r="O4" s="66" t="s">
        <v>38</v>
      </c>
      <c r="P4" s="66" t="s">
        <v>39</v>
      </c>
      <c r="Q4" s="66" t="s">
        <v>105</v>
      </c>
      <c r="R4" s="66" t="s">
        <v>89</v>
      </c>
      <c r="S4" s="398" t="s">
        <v>111</v>
      </c>
      <c r="T4" s="6" t="s">
        <v>117</v>
      </c>
      <c r="U4" s="6" t="s">
        <v>118</v>
      </c>
      <c r="V4" s="6" t="s">
        <v>119</v>
      </c>
      <c r="W4" s="47" t="s">
        <v>3</v>
      </c>
      <c r="X4" s="154" t="s">
        <v>59</v>
      </c>
      <c r="Y4" s="45" t="s">
        <v>46</v>
      </c>
      <c r="Z4" s="154" t="s">
        <v>50</v>
      </c>
      <c r="AA4" s="154" t="s">
        <v>93</v>
      </c>
      <c r="AB4" s="154" t="s">
        <v>95</v>
      </c>
      <c r="AC4" s="154" t="s">
        <v>53</v>
      </c>
      <c r="AD4" s="154" t="s">
        <v>54</v>
      </c>
      <c r="AE4" s="45" t="s">
        <v>53</v>
      </c>
    </row>
    <row r="5" spans="1:31" s="82" customFormat="1" ht="14.25" x14ac:dyDescent="0.2">
      <c r="A5" s="89"/>
      <c r="B5" s="89"/>
      <c r="C5" s="89"/>
      <c r="D5" s="74"/>
      <c r="E5" s="117"/>
      <c r="F5" s="14"/>
      <c r="G5" s="91"/>
      <c r="H5" s="41"/>
      <c r="I5" s="75"/>
      <c r="J5" s="76"/>
      <c r="K5" s="75"/>
      <c r="L5" s="42"/>
      <c r="M5" s="77"/>
      <c r="N5" s="77"/>
      <c r="O5" s="43"/>
      <c r="P5" s="78"/>
      <c r="Q5" s="202"/>
      <c r="R5" s="70">
        <f t="shared" ref="R5:R36" si="0">(O5*P5)*0.8</f>
        <v>0</v>
      </c>
      <c r="S5" s="399"/>
      <c r="T5" s="79"/>
      <c r="U5" s="80"/>
      <c r="V5" s="80"/>
      <c r="W5" s="122"/>
      <c r="X5" s="81"/>
      <c r="Y5" s="71">
        <f t="shared" ref="Y5:Y36" si="1">R5-(X5*P5)</f>
        <v>0</v>
      </c>
      <c r="Z5" s="210"/>
      <c r="AA5" s="210"/>
      <c r="AB5" s="126"/>
      <c r="AC5" s="126"/>
      <c r="AD5" s="126"/>
      <c r="AE5" s="126"/>
    </row>
    <row r="6" spans="1:31" s="82" customFormat="1" ht="14.25" x14ac:dyDescent="0.2">
      <c r="A6" s="89"/>
      <c r="B6" s="89"/>
      <c r="C6" s="89"/>
      <c r="D6" s="74"/>
      <c r="E6" s="117"/>
      <c r="F6" s="89"/>
      <c r="G6" s="92"/>
      <c r="H6" s="8"/>
      <c r="I6" s="14"/>
      <c r="J6" s="98"/>
      <c r="K6" s="14"/>
      <c r="L6" s="10"/>
      <c r="M6" s="128"/>
      <c r="N6" s="128"/>
      <c r="O6" s="11"/>
      <c r="P6" s="19"/>
      <c r="Q6" s="99"/>
      <c r="R6" s="70">
        <f t="shared" si="0"/>
        <v>0</v>
      </c>
      <c r="S6" s="399"/>
      <c r="T6" s="79"/>
      <c r="U6" s="52"/>
      <c r="V6" s="53"/>
      <c r="W6" s="53"/>
      <c r="X6" s="84"/>
      <c r="Y6" s="71">
        <f t="shared" si="1"/>
        <v>0</v>
      </c>
      <c r="Z6" s="210"/>
      <c r="AA6" s="210"/>
      <c r="AB6" s="126"/>
      <c r="AC6" s="126"/>
      <c r="AD6" s="126"/>
      <c r="AE6" s="126"/>
    </row>
    <row r="7" spans="1:31" s="82" customFormat="1" ht="14.25" x14ac:dyDescent="0.2">
      <c r="A7" s="89"/>
      <c r="B7" s="89"/>
      <c r="C7" s="89"/>
      <c r="D7" s="74"/>
      <c r="E7" s="117"/>
      <c r="F7" s="89"/>
      <c r="G7" s="92"/>
      <c r="H7" s="8"/>
      <c r="I7" s="14"/>
      <c r="J7" s="98"/>
      <c r="K7" s="14"/>
      <c r="L7" s="10"/>
      <c r="M7" s="128"/>
      <c r="N7" s="128"/>
      <c r="O7" s="11"/>
      <c r="P7" s="19"/>
      <c r="Q7" s="99"/>
      <c r="R7" s="70">
        <f t="shared" si="0"/>
        <v>0</v>
      </c>
      <c r="S7" s="399"/>
      <c r="T7" s="79"/>
      <c r="U7" s="52"/>
      <c r="V7" s="53"/>
      <c r="W7" s="53"/>
      <c r="X7" s="84"/>
      <c r="Y7" s="71">
        <f t="shared" si="1"/>
        <v>0</v>
      </c>
      <c r="Z7" s="210"/>
      <c r="AA7" s="210"/>
      <c r="AB7" s="126"/>
      <c r="AC7" s="126"/>
      <c r="AD7" s="126"/>
      <c r="AE7" s="126"/>
    </row>
    <row r="8" spans="1:31" s="82" customFormat="1" ht="14.25" x14ac:dyDescent="0.2">
      <c r="A8" s="89"/>
      <c r="B8" s="89"/>
      <c r="C8" s="89"/>
      <c r="D8" s="74"/>
      <c r="E8" s="117"/>
      <c r="F8" s="89"/>
      <c r="G8" s="92"/>
      <c r="H8" s="8"/>
      <c r="I8" s="14"/>
      <c r="J8" s="98"/>
      <c r="K8" s="14"/>
      <c r="L8" s="10"/>
      <c r="M8" s="128"/>
      <c r="N8" s="128"/>
      <c r="O8" s="11"/>
      <c r="P8" s="19"/>
      <c r="Q8" s="99"/>
      <c r="R8" s="70">
        <f t="shared" si="0"/>
        <v>0</v>
      </c>
      <c r="S8" s="399"/>
      <c r="T8" s="79"/>
      <c r="U8" s="52"/>
      <c r="V8" s="53"/>
      <c r="W8" s="53"/>
      <c r="X8" s="84"/>
      <c r="Y8" s="71">
        <f t="shared" si="1"/>
        <v>0</v>
      </c>
      <c r="Z8" s="210"/>
      <c r="AA8" s="210"/>
      <c r="AB8" s="126"/>
      <c r="AC8" s="126"/>
      <c r="AD8" s="126"/>
      <c r="AE8" s="126"/>
    </row>
    <row r="9" spans="1:31" s="82" customFormat="1" ht="14.25" x14ac:dyDescent="0.2">
      <c r="A9" s="89"/>
      <c r="B9" s="89"/>
      <c r="C9" s="89"/>
      <c r="D9" s="74"/>
      <c r="E9" s="117"/>
      <c r="F9" s="89"/>
      <c r="G9" s="92"/>
      <c r="H9" s="8"/>
      <c r="I9" s="14"/>
      <c r="J9" s="98"/>
      <c r="K9" s="14"/>
      <c r="L9" s="10"/>
      <c r="M9" s="128"/>
      <c r="N9" s="128"/>
      <c r="O9" s="11"/>
      <c r="P9" s="19"/>
      <c r="Q9" s="99"/>
      <c r="R9" s="70">
        <f t="shared" si="0"/>
        <v>0</v>
      </c>
      <c r="S9" s="399"/>
      <c r="T9" s="79"/>
      <c r="U9" s="52"/>
      <c r="V9" s="53"/>
      <c r="W9" s="53"/>
      <c r="X9" s="84"/>
      <c r="Y9" s="71">
        <f t="shared" si="1"/>
        <v>0</v>
      </c>
      <c r="Z9" s="210"/>
      <c r="AA9" s="210"/>
      <c r="AB9" s="126"/>
      <c r="AC9" s="126"/>
      <c r="AD9" s="126"/>
      <c r="AE9" s="126"/>
    </row>
    <row r="10" spans="1:31" s="82" customFormat="1" ht="14.25" x14ac:dyDescent="0.2">
      <c r="A10" s="89"/>
      <c r="B10" s="89"/>
      <c r="C10" s="89"/>
      <c r="D10" s="74"/>
      <c r="E10" s="117"/>
      <c r="F10" s="89"/>
      <c r="G10" s="92"/>
      <c r="H10" s="8"/>
      <c r="I10" s="14"/>
      <c r="J10" s="98"/>
      <c r="K10" s="14"/>
      <c r="L10" s="10"/>
      <c r="M10" s="128"/>
      <c r="N10" s="128"/>
      <c r="O10" s="11"/>
      <c r="P10" s="19"/>
      <c r="Q10" s="99"/>
      <c r="R10" s="70">
        <f t="shared" si="0"/>
        <v>0</v>
      </c>
      <c r="S10" s="399"/>
      <c r="T10" s="79"/>
      <c r="U10" s="52"/>
      <c r="V10" s="53"/>
      <c r="W10" s="53"/>
      <c r="X10" s="84"/>
      <c r="Y10" s="71">
        <f t="shared" si="1"/>
        <v>0</v>
      </c>
      <c r="Z10" s="210"/>
      <c r="AA10" s="210"/>
      <c r="AB10" s="126"/>
      <c r="AC10" s="126"/>
      <c r="AD10" s="126"/>
      <c r="AE10" s="126"/>
    </row>
    <row r="11" spans="1:31" s="82" customFormat="1" ht="14.25" x14ac:dyDescent="0.2">
      <c r="A11" s="89"/>
      <c r="B11" s="89"/>
      <c r="C11" s="89"/>
      <c r="D11" s="74"/>
      <c r="E11" s="117"/>
      <c r="F11" s="89"/>
      <c r="G11" s="92"/>
      <c r="H11" s="8"/>
      <c r="I11" s="14"/>
      <c r="J11" s="98"/>
      <c r="K11" s="14"/>
      <c r="L11" s="10"/>
      <c r="M11" s="128"/>
      <c r="N11" s="128"/>
      <c r="O11" s="11"/>
      <c r="P11" s="19"/>
      <c r="Q11" s="99"/>
      <c r="R11" s="70">
        <f t="shared" si="0"/>
        <v>0</v>
      </c>
      <c r="S11" s="399"/>
      <c r="T11" s="79"/>
      <c r="U11" s="52"/>
      <c r="V11" s="53"/>
      <c r="W11" s="53"/>
      <c r="X11" s="84"/>
      <c r="Y11" s="71">
        <f t="shared" si="1"/>
        <v>0</v>
      </c>
      <c r="Z11" s="210"/>
      <c r="AA11" s="210"/>
      <c r="AB11" s="126"/>
      <c r="AC11" s="126"/>
      <c r="AD11" s="126"/>
      <c r="AE11" s="126"/>
    </row>
    <row r="12" spans="1:31" s="82" customFormat="1" ht="14.25" x14ac:dyDescent="0.2">
      <c r="A12" s="89"/>
      <c r="B12" s="89"/>
      <c r="C12" s="89"/>
      <c r="D12" s="74"/>
      <c r="E12" s="117"/>
      <c r="F12" s="89"/>
      <c r="G12" s="92"/>
      <c r="H12" s="8"/>
      <c r="I12" s="14"/>
      <c r="J12" s="98"/>
      <c r="K12" s="14"/>
      <c r="L12" s="10"/>
      <c r="M12" s="128"/>
      <c r="N12" s="128"/>
      <c r="O12" s="11"/>
      <c r="P12" s="19"/>
      <c r="Q12" s="99"/>
      <c r="R12" s="70">
        <f t="shared" si="0"/>
        <v>0</v>
      </c>
      <c r="S12" s="399"/>
      <c r="T12" s="79"/>
      <c r="U12" s="52"/>
      <c r="V12" s="53"/>
      <c r="W12" s="53"/>
      <c r="X12" s="84"/>
      <c r="Y12" s="71">
        <f t="shared" si="1"/>
        <v>0</v>
      </c>
      <c r="Z12" s="210"/>
      <c r="AA12" s="210"/>
      <c r="AB12" s="126"/>
      <c r="AC12" s="126"/>
      <c r="AD12" s="126"/>
      <c r="AE12" s="126"/>
    </row>
    <row r="13" spans="1:31" s="82" customFormat="1" ht="14.25" x14ac:dyDescent="0.2">
      <c r="A13" s="89"/>
      <c r="B13" s="89"/>
      <c r="C13" s="89"/>
      <c r="D13" s="74"/>
      <c r="E13" s="117"/>
      <c r="F13" s="89"/>
      <c r="G13" s="92"/>
      <c r="H13" s="8"/>
      <c r="I13" s="14"/>
      <c r="J13" s="98"/>
      <c r="K13" s="14"/>
      <c r="L13" s="10"/>
      <c r="M13" s="128"/>
      <c r="N13" s="128"/>
      <c r="O13" s="11"/>
      <c r="P13" s="19"/>
      <c r="Q13" s="99"/>
      <c r="R13" s="70">
        <f t="shared" si="0"/>
        <v>0</v>
      </c>
      <c r="S13" s="399"/>
      <c r="T13" s="79"/>
      <c r="U13" s="52"/>
      <c r="V13" s="53"/>
      <c r="W13" s="53"/>
      <c r="X13" s="84"/>
      <c r="Y13" s="71">
        <f t="shared" si="1"/>
        <v>0</v>
      </c>
      <c r="Z13" s="210"/>
      <c r="AA13" s="210"/>
      <c r="AB13" s="126"/>
      <c r="AC13" s="126"/>
      <c r="AD13" s="126"/>
      <c r="AE13" s="126"/>
    </row>
    <row r="14" spans="1:31" s="82" customFormat="1" ht="14.25" x14ac:dyDescent="0.2">
      <c r="A14" s="89"/>
      <c r="B14" s="89"/>
      <c r="C14" s="89"/>
      <c r="D14" s="74"/>
      <c r="E14" s="117"/>
      <c r="F14" s="83"/>
      <c r="G14" s="91"/>
      <c r="H14" s="8"/>
      <c r="I14" s="14"/>
      <c r="J14" s="98"/>
      <c r="K14" s="14"/>
      <c r="L14" s="10"/>
      <c r="M14" s="17"/>
      <c r="N14" s="17"/>
      <c r="O14" s="11"/>
      <c r="P14" s="85"/>
      <c r="Q14" s="99"/>
      <c r="R14" s="70">
        <f t="shared" si="0"/>
        <v>0</v>
      </c>
      <c r="S14" s="399"/>
      <c r="T14" s="79"/>
      <c r="U14" s="52"/>
      <c r="V14" s="53"/>
      <c r="W14" s="53"/>
      <c r="X14" s="84"/>
      <c r="Y14" s="71">
        <f t="shared" si="1"/>
        <v>0</v>
      </c>
      <c r="Z14" s="210"/>
      <c r="AA14" s="210"/>
      <c r="AB14" s="126"/>
      <c r="AC14" s="126"/>
      <c r="AD14" s="126"/>
      <c r="AE14" s="126"/>
    </row>
    <row r="15" spans="1:31" s="82" customFormat="1" ht="14.25" x14ac:dyDescent="0.2">
      <c r="A15" s="89"/>
      <c r="B15" s="89"/>
      <c r="C15" s="89"/>
      <c r="D15" s="74"/>
      <c r="E15" s="83"/>
      <c r="F15" s="8"/>
      <c r="G15" s="91"/>
      <c r="H15" s="8"/>
      <c r="I15" s="83"/>
      <c r="J15" s="18"/>
      <c r="K15" s="14"/>
      <c r="L15" s="8"/>
      <c r="M15" s="11"/>
      <c r="N15" s="11"/>
      <c r="O15" s="15"/>
      <c r="P15" s="85"/>
      <c r="Q15" s="100"/>
      <c r="R15" s="70">
        <f t="shared" si="0"/>
        <v>0</v>
      </c>
      <c r="S15" s="400"/>
      <c r="T15" s="95"/>
      <c r="U15" s="96"/>
      <c r="V15" s="53"/>
      <c r="W15" s="123"/>
      <c r="X15" s="97"/>
      <c r="Y15" s="71">
        <f t="shared" si="1"/>
        <v>0</v>
      </c>
      <c r="Z15" s="210"/>
      <c r="AA15" s="210"/>
      <c r="AB15" s="126"/>
      <c r="AC15" s="126"/>
      <c r="AD15" s="126"/>
      <c r="AE15" s="126"/>
    </row>
    <row r="16" spans="1:31" s="82" customFormat="1" ht="14.25" x14ac:dyDescent="0.2">
      <c r="A16" s="89"/>
      <c r="B16" s="89"/>
      <c r="C16" s="89"/>
      <c r="D16" s="74"/>
      <c r="E16" s="14"/>
      <c r="F16" s="14"/>
      <c r="G16" s="93"/>
      <c r="H16" s="104"/>
      <c r="I16" s="14"/>
      <c r="J16" s="18"/>
      <c r="K16" s="14"/>
      <c r="L16" s="10"/>
      <c r="M16" s="17"/>
      <c r="N16" s="17"/>
      <c r="O16" s="15"/>
      <c r="P16" s="85"/>
      <c r="Q16" s="99"/>
      <c r="R16" s="70">
        <f t="shared" si="0"/>
        <v>0</v>
      </c>
      <c r="S16" s="400"/>
      <c r="T16" s="95"/>
      <c r="U16" s="52"/>
      <c r="V16" s="53"/>
      <c r="W16" s="53"/>
      <c r="X16" s="53"/>
      <c r="Y16" s="71">
        <f t="shared" si="1"/>
        <v>0</v>
      </c>
      <c r="Z16" s="210"/>
      <c r="AA16" s="210"/>
      <c r="AB16" s="126"/>
      <c r="AC16" s="126"/>
      <c r="AD16" s="126"/>
      <c r="AE16" s="126"/>
    </row>
    <row r="17" spans="1:31" s="82" customFormat="1" ht="14.25" x14ac:dyDescent="0.2">
      <c r="A17" s="89"/>
      <c r="B17" s="89"/>
      <c r="C17" s="89"/>
      <c r="D17" s="74"/>
      <c r="E17" s="14"/>
      <c r="F17" s="14"/>
      <c r="G17" s="93"/>
      <c r="H17" s="14"/>
      <c r="I17" s="14"/>
      <c r="J17" s="18"/>
      <c r="K17" s="14"/>
      <c r="L17" s="10"/>
      <c r="M17" s="17"/>
      <c r="N17" s="17"/>
      <c r="O17" s="15"/>
      <c r="P17" s="85"/>
      <c r="Q17" s="99"/>
      <c r="R17" s="70">
        <f t="shared" si="0"/>
        <v>0</v>
      </c>
      <c r="S17" s="400"/>
      <c r="T17" s="95"/>
      <c r="U17" s="52"/>
      <c r="V17" s="53"/>
      <c r="W17" s="53"/>
      <c r="X17" s="53"/>
      <c r="Y17" s="71">
        <f t="shared" si="1"/>
        <v>0</v>
      </c>
      <c r="Z17" s="210"/>
      <c r="AA17" s="210"/>
      <c r="AB17" s="126"/>
      <c r="AC17" s="126"/>
      <c r="AD17" s="126"/>
      <c r="AE17" s="126"/>
    </row>
    <row r="18" spans="1:31" s="82" customFormat="1" ht="14.25" x14ac:dyDescent="0.2">
      <c r="A18" s="89"/>
      <c r="B18" s="89"/>
      <c r="C18" s="89"/>
      <c r="D18" s="74"/>
      <c r="E18" s="14"/>
      <c r="F18" s="14"/>
      <c r="G18" s="93"/>
      <c r="H18" s="89"/>
      <c r="I18" s="14"/>
      <c r="J18" s="109"/>
      <c r="K18" s="106"/>
      <c r="L18" s="105"/>
      <c r="M18" s="17"/>
      <c r="N18" s="17"/>
      <c r="O18" s="15"/>
      <c r="P18" s="85"/>
      <c r="Q18" s="99"/>
      <c r="R18" s="70">
        <f t="shared" si="0"/>
        <v>0</v>
      </c>
      <c r="S18" s="400"/>
      <c r="T18" s="95"/>
      <c r="U18" s="52"/>
      <c r="V18" s="125"/>
      <c r="W18" s="125"/>
      <c r="X18" s="53"/>
      <c r="Y18" s="71">
        <f t="shared" si="1"/>
        <v>0</v>
      </c>
      <c r="Z18" s="210"/>
      <c r="AA18" s="210"/>
      <c r="AB18" s="126"/>
      <c r="AC18" s="126"/>
      <c r="AD18" s="126"/>
      <c r="AE18" s="126"/>
    </row>
    <row r="19" spans="1:31" s="82" customFormat="1" ht="14.25" x14ac:dyDescent="0.2">
      <c r="A19" s="89"/>
      <c r="B19" s="89"/>
      <c r="C19" s="89"/>
      <c r="D19" s="74"/>
      <c r="E19" s="14"/>
      <c r="F19" s="14"/>
      <c r="G19" s="93"/>
      <c r="H19" s="89"/>
      <c r="I19" s="14"/>
      <c r="J19" s="109"/>
      <c r="K19" s="14"/>
      <c r="L19" s="10"/>
      <c r="M19" s="17"/>
      <c r="N19" s="17"/>
      <c r="O19" s="15"/>
      <c r="P19" s="85"/>
      <c r="Q19" s="99"/>
      <c r="R19" s="70">
        <f t="shared" si="0"/>
        <v>0</v>
      </c>
      <c r="S19" s="400"/>
      <c r="T19" s="52"/>
      <c r="U19" s="52"/>
      <c r="V19" s="53"/>
      <c r="W19" s="53"/>
      <c r="X19" s="53"/>
      <c r="Y19" s="71">
        <f t="shared" si="1"/>
        <v>0</v>
      </c>
      <c r="Z19" s="210"/>
      <c r="AA19" s="210"/>
      <c r="AB19" s="126"/>
      <c r="AC19" s="126"/>
      <c r="AD19" s="126"/>
      <c r="AE19" s="126"/>
    </row>
    <row r="20" spans="1:31" s="82" customFormat="1" ht="14.25" x14ac:dyDescent="0.2">
      <c r="A20" s="89"/>
      <c r="B20" s="89"/>
      <c r="C20" s="89"/>
      <c r="D20" s="74"/>
      <c r="E20" s="14"/>
      <c r="F20" s="14"/>
      <c r="G20" s="93"/>
      <c r="H20" s="89"/>
      <c r="I20" s="14"/>
      <c r="J20" s="109"/>
      <c r="K20" s="14"/>
      <c r="L20" s="10"/>
      <c r="M20" s="17"/>
      <c r="N20" s="17"/>
      <c r="O20" s="15"/>
      <c r="P20" s="59"/>
      <c r="Q20" s="99"/>
      <c r="R20" s="70">
        <f t="shared" si="0"/>
        <v>0</v>
      </c>
      <c r="S20" s="400"/>
      <c r="T20" s="52"/>
      <c r="U20" s="52"/>
      <c r="V20" s="53"/>
      <c r="W20" s="53"/>
      <c r="X20" s="53"/>
      <c r="Y20" s="71">
        <f t="shared" si="1"/>
        <v>0</v>
      </c>
      <c r="Z20" s="210"/>
      <c r="AA20" s="210"/>
      <c r="AB20" s="126"/>
      <c r="AC20" s="126"/>
      <c r="AD20" s="126"/>
      <c r="AE20" s="126"/>
    </row>
    <row r="21" spans="1:31" s="82" customFormat="1" ht="14.25" x14ac:dyDescent="0.2">
      <c r="A21" s="89"/>
      <c r="B21" s="89"/>
      <c r="C21" s="89"/>
      <c r="D21" s="74"/>
      <c r="E21" s="110"/>
      <c r="F21" s="110"/>
      <c r="G21" s="94"/>
      <c r="H21" s="89"/>
      <c r="I21" s="110"/>
      <c r="J21" s="107"/>
      <c r="K21" s="110"/>
      <c r="L21" s="88"/>
      <c r="M21" s="111"/>
      <c r="N21" s="111"/>
      <c r="O21" s="112"/>
      <c r="P21" s="114"/>
      <c r="Q21" s="101"/>
      <c r="R21" s="70">
        <f t="shared" si="0"/>
        <v>0</v>
      </c>
      <c r="S21" s="400"/>
      <c r="T21" s="52"/>
      <c r="U21" s="130"/>
      <c r="V21" s="130"/>
      <c r="W21" s="87"/>
      <c r="X21" s="87"/>
      <c r="Y21" s="71">
        <f t="shared" si="1"/>
        <v>0</v>
      </c>
      <c r="Z21" s="210"/>
      <c r="AA21" s="210"/>
      <c r="AB21" s="126"/>
      <c r="AC21" s="126"/>
      <c r="AD21" s="126"/>
      <c r="AE21" s="126"/>
    </row>
    <row r="22" spans="1:31" s="82" customFormat="1" ht="14.25" x14ac:dyDescent="0.2">
      <c r="A22" s="89"/>
      <c r="B22" s="89"/>
      <c r="C22" s="89"/>
      <c r="D22" s="74"/>
      <c r="E22" s="14"/>
      <c r="F22" s="110"/>
      <c r="G22" s="94"/>
      <c r="H22" s="89"/>
      <c r="I22" s="110"/>
      <c r="J22" s="107"/>
      <c r="K22" s="110"/>
      <c r="L22" s="88"/>
      <c r="M22" s="111"/>
      <c r="N22" s="111"/>
      <c r="O22" s="112"/>
      <c r="P22" s="114"/>
      <c r="Q22" s="101"/>
      <c r="R22" s="70">
        <f t="shared" si="0"/>
        <v>0</v>
      </c>
      <c r="S22" s="400"/>
      <c r="T22" s="127"/>
      <c r="U22" s="130"/>
      <c r="V22" s="130"/>
      <c r="W22" s="87"/>
      <c r="X22" s="87"/>
      <c r="Y22" s="71">
        <f t="shared" si="1"/>
        <v>0</v>
      </c>
      <c r="Z22" s="210"/>
      <c r="AA22" s="210"/>
      <c r="AB22" s="126"/>
      <c r="AC22" s="126"/>
      <c r="AD22" s="126"/>
      <c r="AE22" s="126"/>
    </row>
    <row r="23" spans="1:31" s="68" customFormat="1" ht="14.25" x14ac:dyDescent="0.2">
      <c r="A23" s="88"/>
      <c r="B23" s="89"/>
      <c r="C23" s="89"/>
      <c r="D23" s="74"/>
      <c r="E23" s="110"/>
      <c r="F23" s="110"/>
      <c r="G23" s="94"/>
      <c r="H23" s="89"/>
      <c r="I23" s="110"/>
      <c r="J23" s="107"/>
      <c r="K23" s="110"/>
      <c r="L23" s="88"/>
      <c r="M23" s="111"/>
      <c r="N23" s="111"/>
      <c r="O23" s="112"/>
      <c r="P23" s="114"/>
      <c r="Q23" s="102"/>
      <c r="R23" s="70">
        <f t="shared" si="0"/>
        <v>0</v>
      </c>
      <c r="S23" s="400"/>
      <c r="T23" s="127"/>
      <c r="U23" s="130"/>
      <c r="V23" s="130"/>
      <c r="W23" s="73"/>
      <c r="X23" s="73"/>
      <c r="Y23" s="71">
        <f t="shared" si="1"/>
        <v>0</v>
      </c>
      <c r="Z23" s="210"/>
      <c r="AA23" s="210"/>
      <c r="AB23" s="126"/>
      <c r="AC23" s="126"/>
      <c r="AD23" s="126"/>
      <c r="AE23" s="126"/>
    </row>
    <row r="24" spans="1:31" s="68" customFormat="1" ht="14.25" x14ac:dyDescent="0.2">
      <c r="A24" s="88"/>
      <c r="B24" s="89"/>
      <c r="C24" s="89"/>
      <c r="D24" s="74"/>
      <c r="E24" s="14"/>
      <c r="F24" s="110"/>
      <c r="G24" s="94"/>
      <c r="H24" s="89"/>
      <c r="I24" s="110"/>
      <c r="J24" s="107"/>
      <c r="K24" s="110"/>
      <c r="L24" s="88"/>
      <c r="M24" s="111"/>
      <c r="N24" s="111"/>
      <c r="O24" s="112"/>
      <c r="P24" s="114"/>
      <c r="Q24" s="102"/>
      <c r="R24" s="70">
        <f t="shared" si="0"/>
        <v>0</v>
      </c>
      <c r="S24" s="400"/>
      <c r="T24" s="52"/>
      <c r="U24" s="130"/>
      <c r="V24" s="130"/>
      <c r="W24" s="73"/>
      <c r="X24" s="73"/>
      <c r="Y24" s="71">
        <f t="shared" si="1"/>
        <v>0</v>
      </c>
      <c r="Z24" s="210"/>
      <c r="AA24" s="210"/>
      <c r="AB24" s="126"/>
      <c r="AC24" s="126"/>
      <c r="AD24" s="126"/>
      <c r="AE24" s="126"/>
    </row>
    <row r="25" spans="1:31" s="68" customFormat="1" ht="14.25" x14ac:dyDescent="0.2">
      <c r="A25" s="88"/>
      <c r="B25" s="89"/>
      <c r="C25" s="89"/>
      <c r="D25" s="74"/>
      <c r="E25" s="110"/>
      <c r="F25" s="110"/>
      <c r="G25" s="94"/>
      <c r="H25" s="89"/>
      <c r="I25" s="110"/>
      <c r="J25" s="107"/>
      <c r="K25" s="110"/>
      <c r="L25" s="88"/>
      <c r="M25" s="111"/>
      <c r="N25" s="111"/>
      <c r="O25" s="112"/>
      <c r="P25" s="114"/>
      <c r="Q25" s="102"/>
      <c r="R25" s="70">
        <f t="shared" si="0"/>
        <v>0</v>
      </c>
      <c r="S25" s="400"/>
      <c r="T25" s="52"/>
      <c r="U25" s="130"/>
      <c r="V25" s="130"/>
      <c r="W25" s="73"/>
      <c r="X25" s="73"/>
      <c r="Y25" s="71">
        <f t="shared" si="1"/>
        <v>0</v>
      </c>
      <c r="Z25" s="210"/>
      <c r="AA25" s="210"/>
      <c r="AB25" s="126"/>
      <c r="AC25" s="126"/>
      <c r="AD25" s="126"/>
      <c r="AE25" s="126"/>
    </row>
    <row r="26" spans="1:31" s="68" customFormat="1" x14ac:dyDescent="0.25">
      <c r="A26" s="21"/>
      <c r="B26" s="21"/>
      <c r="C26" s="21"/>
      <c r="D26" s="21"/>
      <c r="E26" s="21"/>
      <c r="F26" s="110"/>
      <c r="G26" s="22"/>
      <c r="H26" s="108"/>
      <c r="I26" s="110"/>
      <c r="J26" s="21"/>
      <c r="K26" s="88"/>
      <c r="L26" s="88"/>
      <c r="M26" s="88"/>
      <c r="N26" s="88"/>
      <c r="O26" s="113"/>
      <c r="P26" s="115"/>
      <c r="Q26" s="102"/>
      <c r="R26" s="70">
        <f t="shared" si="0"/>
        <v>0</v>
      </c>
      <c r="S26" s="400"/>
      <c r="T26" s="72"/>
      <c r="U26" s="72"/>
      <c r="V26" s="131"/>
      <c r="W26" s="73"/>
      <c r="X26" s="73"/>
      <c r="Y26" s="71">
        <f t="shared" si="1"/>
        <v>0</v>
      </c>
      <c r="Z26" s="210"/>
      <c r="AA26" s="210"/>
      <c r="AB26" s="126"/>
      <c r="AC26" s="126"/>
      <c r="AD26" s="126"/>
      <c r="AE26" s="126"/>
    </row>
    <row r="27" spans="1:31" x14ac:dyDescent="0.25">
      <c r="A27" s="21"/>
      <c r="B27" s="21"/>
      <c r="C27" s="21"/>
      <c r="D27" s="21"/>
      <c r="E27" s="21"/>
      <c r="F27" s="22"/>
      <c r="G27" s="22"/>
      <c r="H27" s="22"/>
      <c r="I27" s="22"/>
      <c r="J27" s="21"/>
      <c r="K27" s="21"/>
      <c r="L27" s="21"/>
      <c r="M27" s="21"/>
      <c r="N27" s="21"/>
      <c r="O27" s="23"/>
      <c r="P27" s="60"/>
      <c r="Q27" s="103"/>
      <c r="R27" s="70">
        <f t="shared" si="0"/>
        <v>0</v>
      </c>
      <c r="S27" s="400"/>
      <c r="T27" s="54"/>
      <c r="U27" s="54"/>
      <c r="V27" s="132"/>
      <c r="W27" s="55"/>
      <c r="X27" s="55"/>
      <c r="Y27" s="46">
        <f t="shared" si="1"/>
        <v>0</v>
      </c>
      <c r="Z27" s="207"/>
      <c r="AA27" s="207"/>
      <c r="AB27" s="20"/>
      <c r="AC27" s="20"/>
      <c r="AD27" s="20"/>
      <c r="AE27" s="20"/>
    </row>
    <row r="28" spans="1:31" x14ac:dyDescent="0.25">
      <c r="A28" s="20"/>
      <c r="B28" s="20"/>
      <c r="C28" s="20"/>
      <c r="D28" s="20"/>
      <c r="E28" s="20"/>
      <c r="F28" s="26"/>
      <c r="G28" s="26"/>
      <c r="H28" s="26"/>
      <c r="I28" s="26"/>
      <c r="J28" s="20"/>
      <c r="K28" s="20"/>
      <c r="L28" s="20"/>
      <c r="M28" s="20"/>
      <c r="N28" s="20"/>
      <c r="O28" s="23"/>
      <c r="P28" s="60"/>
      <c r="Q28" s="103"/>
      <c r="R28" s="70">
        <f t="shared" si="0"/>
        <v>0</v>
      </c>
      <c r="S28" s="400"/>
      <c r="T28" s="54"/>
      <c r="U28" s="54"/>
      <c r="V28" s="132"/>
      <c r="W28" s="55"/>
      <c r="X28" s="55"/>
      <c r="Y28" s="46">
        <f t="shared" si="1"/>
        <v>0</v>
      </c>
      <c r="Z28" s="207"/>
      <c r="AA28" s="207"/>
      <c r="AB28" s="20"/>
      <c r="AC28" s="20"/>
      <c r="AD28" s="20"/>
      <c r="AE28" s="20"/>
    </row>
    <row r="29" spans="1:31" x14ac:dyDescent="0.25">
      <c r="A29" s="20"/>
      <c r="B29" s="20"/>
      <c r="C29" s="20"/>
      <c r="D29" s="20"/>
      <c r="E29" s="20"/>
      <c r="F29" s="26"/>
      <c r="G29" s="26"/>
      <c r="H29" s="26"/>
      <c r="I29" s="26"/>
      <c r="J29" s="20"/>
      <c r="K29" s="20"/>
      <c r="L29" s="20"/>
      <c r="M29" s="20"/>
      <c r="N29" s="20"/>
      <c r="O29" s="23"/>
      <c r="P29" s="60"/>
      <c r="Q29" s="24"/>
      <c r="R29" s="70">
        <f t="shared" si="0"/>
        <v>0</v>
      </c>
      <c r="S29" s="400"/>
      <c r="T29" s="54"/>
      <c r="U29" s="54"/>
      <c r="V29" s="132"/>
      <c r="W29" s="55"/>
      <c r="X29" s="55"/>
      <c r="Y29" s="46">
        <f t="shared" si="1"/>
        <v>0</v>
      </c>
      <c r="Z29" s="207"/>
      <c r="AA29" s="207"/>
      <c r="AB29" s="20"/>
      <c r="AC29" s="20"/>
      <c r="AD29" s="20"/>
      <c r="AE29" s="20"/>
    </row>
    <row r="30" spans="1:31" x14ac:dyDescent="0.25">
      <c r="A30" s="20"/>
      <c r="B30" s="20"/>
      <c r="C30" s="20"/>
      <c r="D30" s="20"/>
      <c r="E30" s="20"/>
      <c r="F30" s="26"/>
      <c r="G30" s="26"/>
      <c r="H30" s="26"/>
      <c r="I30" s="26"/>
      <c r="J30" s="20"/>
      <c r="K30" s="20"/>
      <c r="L30" s="20"/>
      <c r="M30" s="20"/>
      <c r="N30" s="20"/>
      <c r="O30" s="23"/>
      <c r="P30" s="60"/>
      <c r="Q30" s="24"/>
      <c r="R30" s="70">
        <f t="shared" si="0"/>
        <v>0</v>
      </c>
      <c r="S30" s="400"/>
      <c r="T30" s="54"/>
      <c r="U30" s="54"/>
      <c r="V30" s="132"/>
      <c r="W30" s="55"/>
      <c r="X30" s="55"/>
      <c r="Y30" s="46">
        <f t="shared" si="1"/>
        <v>0</v>
      </c>
      <c r="Z30" s="207"/>
      <c r="AA30" s="207"/>
      <c r="AB30" s="20"/>
      <c r="AC30" s="20"/>
      <c r="AD30" s="20"/>
      <c r="AE30" s="20"/>
    </row>
    <row r="31" spans="1:31" x14ac:dyDescent="0.25">
      <c r="A31" s="20"/>
      <c r="B31" s="20"/>
      <c r="C31" s="20"/>
      <c r="D31" s="20"/>
      <c r="E31" s="20"/>
      <c r="F31" s="26"/>
      <c r="G31" s="26"/>
      <c r="H31" s="26"/>
      <c r="I31" s="26"/>
      <c r="J31" s="20"/>
      <c r="K31" s="20"/>
      <c r="L31" s="20"/>
      <c r="M31" s="20"/>
      <c r="N31" s="20"/>
      <c r="O31" s="23"/>
      <c r="P31" s="60"/>
      <c r="Q31" s="24"/>
      <c r="R31" s="70">
        <f t="shared" si="0"/>
        <v>0</v>
      </c>
      <c r="S31" s="400"/>
      <c r="T31" s="54"/>
      <c r="U31" s="54"/>
      <c r="V31" s="132"/>
      <c r="W31" s="55"/>
      <c r="X31" s="55"/>
      <c r="Y31" s="46">
        <f t="shared" si="1"/>
        <v>0</v>
      </c>
      <c r="Z31" s="207"/>
      <c r="AA31" s="207"/>
      <c r="AB31" s="20"/>
      <c r="AC31" s="20"/>
      <c r="AD31" s="20"/>
      <c r="AE31" s="20"/>
    </row>
    <row r="32" spans="1:31" x14ac:dyDescent="0.25">
      <c r="A32" s="20"/>
      <c r="B32" s="20"/>
      <c r="C32" s="20"/>
      <c r="D32" s="20"/>
      <c r="E32" s="20"/>
      <c r="F32" s="26"/>
      <c r="G32" s="26"/>
      <c r="H32" s="26"/>
      <c r="I32" s="26"/>
      <c r="J32" s="20"/>
      <c r="K32" s="20"/>
      <c r="L32" s="20"/>
      <c r="M32" s="20"/>
      <c r="N32" s="20"/>
      <c r="O32" s="23"/>
      <c r="P32" s="60"/>
      <c r="Q32" s="24"/>
      <c r="R32" s="70">
        <f t="shared" si="0"/>
        <v>0</v>
      </c>
      <c r="S32" s="400"/>
      <c r="T32" s="54"/>
      <c r="U32" s="54"/>
      <c r="V32" s="132"/>
      <c r="W32" s="55"/>
      <c r="X32" s="55"/>
      <c r="Y32" s="46">
        <f t="shared" si="1"/>
        <v>0</v>
      </c>
      <c r="Z32" s="207"/>
      <c r="AA32" s="207"/>
      <c r="AB32" s="20"/>
      <c r="AC32" s="20"/>
      <c r="AD32" s="20"/>
      <c r="AE32" s="20"/>
    </row>
    <row r="33" spans="1:31" x14ac:dyDescent="0.25">
      <c r="A33" s="20"/>
      <c r="B33" s="20"/>
      <c r="C33" s="20"/>
      <c r="D33" s="20"/>
      <c r="E33" s="20"/>
      <c r="F33" s="26"/>
      <c r="G33" s="26"/>
      <c r="H33" s="26"/>
      <c r="I33" s="26"/>
      <c r="J33" s="20"/>
      <c r="K33" s="20"/>
      <c r="L33" s="20"/>
      <c r="M33" s="20"/>
      <c r="N33" s="20"/>
      <c r="O33" s="23"/>
      <c r="P33" s="60"/>
      <c r="Q33" s="24"/>
      <c r="R33" s="70">
        <f t="shared" si="0"/>
        <v>0</v>
      </c>
      <c r="S33" s="400"/>
      <c r="T33" s="54"/>
      <c r="U33" s="54"/>
      <c r="V33" s="132"/>
      <c r="W33" s="55"/>
      <c r="X33" s="55"/>
      <c r="Y33" s="46">
        <f t="shared" si="1"/>
        <v>0</v>
      </c>
      <c r="Z33" s="207"/>
      <c r="AA33" s="207"/>
      <c r="AB33" s="20"/>
      <c r="AC33" s="20"/>
      <c r="AD33" s="20"/>
      <c r="AE33" s="20"/>
    </row>
    <row r="34" spans="1:31" x14ac:dyDescent="0.25">
      <c r="A34" s="20"/>
      <c r="B34" s="20"/>
      <c r="C34" s="20"/>
      <c r="D34" s="20"/>
      <c r="E34" s="20"/>
      <c r="F34" s="26"/>
      <c r="G34" s="26"/>
      <c r="H34" s="26"/>
      <c r="I34" s="26"/>
      <c r="J34" s="20"/>
      <c r="K34" s="20"/>
      <c r="L34" s="20"/>
      <c r="M34" s="20"/>
      <c r="N34" s="20"/>
      <c r="O34" s="23"/>
      <c r="P34" s="60"/>
      <c r="Q34" s="24"/>
      <c r="R34" s="70">
        <f t="shared" si="0"/>
        <v>0</v>
      </c>
      <c r="S34" s="400"/>
      <c r="T34" s="54"/>
      <c r="U34" s="54"/>
      <c r="V34" s="132"/>
      <c r="W34" s="55"/>
      <c r="X34" s="55"/>
      <c r="Y34" s="46">
        <f t="shared" si="1"/>
        <v>0</v>
      </c>
      <c r="Z34" s="207"/>
      <c r="AA34" s="207"/>
      <c r="AB34" s="20"/>
      <c r="AC34" s="20"/>
      <c r="AD34" s="20"/>
      <c r="AE34" s="20"/>
    </row>
    <row r="35" spans="1:31" x14ac:dyDescent="0.25">
      <c r="A35" s="20"/>
      <c r="B35" s="20"/>
      <c r="C35" s="20"/>
      <c r="D35" s="20"/>
      <c r="E35" s="20"/>
      <c r="F35" s="26"/>
      <c r="G35" s="26"/>
      <c r="H35" s="26"/>
      <c r="I35" s="26"/>
      <c r="J35" s="20"/>
      <c r="K35" s="20"/>
      <c r="L35" s="20"/>
      <c r="M35" s="20"/>
      <c r="N35" s="20"/>
      <c r="O35" s="23"/>
      <c r="P35" s="60"/>
      <c r="Q35" s="24"/>
      <c r="R35" s="70">
        <f t="shared" si="0"/>
        <v>0</v>
      </c>
      <c r="S35" s="400"/>
      <c r="T35" s="54"/>
      <c r="U35" s="54"/>
      <c r="V35" s="132"/>
      <c r="W35" s="55"/>
      <c r="X35" s="55"/>
      <c r="Y35" s="46">
        <f t="shared" si="1"/>
        <v>0</v>
      </c>
      <c r="Z35" s="207"/>
      <c r="AA35" s="207"/>
      <c r="AB35" s="20"/>
      <c r="AC35" s="20"/>
      <c r="AD35" s="20"/>
      <c r="AE35" s="20"/>
    </row>
    <row r="36" spans="1:31" x14ac:dyDescent="0.25">
      <c r="A36" s="20"/>
      <c r="B36" s="20"/>
      <c r="C36" s="20"/>
      <c r="D36" s="20"/>
      <c r="E36" s="20"/>
      <c r="F36" s="26"/>
      <c r="G36" s="26"/>
      <c r="H36" s="26"/>
      <c r="I36" s="26"/>
      <c r="J36" s="20"/>
      <c r="K36" s="20"/>
      <c r="L36" s="20"/>
      <c r="M36" s="20"/>
      <c r="N36" s="20"/>
      <c r="O36" s="23"/>
      <c r="P36" s="60"/>
      <c r="Q36" s="24"/>
      <c r="R36" s="70">
        <f t="shared" si="0"/>
        <v>0</v>
      </c>
      <c r="S36" s="400"/>
      <c r="T36" s="54"/>
      <c r="U36" s="54"/>
      <c r="V36" s="132"/>
      <c r="W36" s="55"/>
      <c r="X36" s="55"/>
      <c r="Y36" s="46">
        <f t="shared" si="1"/>
        <v>0</v>
      </c>
      <c r="Z36" s="207"/>
      <c r="AA36" s="207"/>
      <c r="AB36" s="20"/>
      <c r="AC36" s="20"/>
      <c r="AD36" s="20"/>
      <c r="AE36" s="20"/>
    </row>
    <row r="37" spans="1:31" x14ac:dyDescent="0.25">
      <c r="A37" s="20"/>
      <c r="B37" s="20"/>
      <c r="C37" s="20"/>
      <c r="D37" s="20"/>
      <c r="E37" s="20"/>
      <c r="F37" s="26"/>
      <c r="G37" s="26"/>
      <c r="H37" s="26"/>
      <c r="I37" s="26"/>
      <c r="J37" s="20"/>
      <c r="K37" s="20"/>
      <c r="L37" s="20"/>
      <c r="M37" s="20"/>
      <c r="N37" s="20"/>
      <c r="O37" s="23"/>
      <c r="P37" s="60"/>
      <c r="Q37" s="24"/>
      <c r="R37" s="70">
        <f t="shared" ref="R37:R68" si="2">(O37*P37)*0.8</f>
        <v>0</v>
      </c>
      <c r="S37" s="400"/>
      <c r="T37" s="54"/>
      <c r="U37" s="54"/>
      <c r="V37" s="132"/>
      <c r="W37" s="55"/>
      <c r="X37" s="55"/>
      <c r="Y37" s="46">
        <f t="shared" ref="Y37:Y68" si="3">R37-(X37*P37)</f>
        <v>0</v>
      </c>
      <c r="Z37" s="207"/>
      <c r="AA37" s="207"/>
      <c r="AB37" s="20"/>
      <c r="AC37" s="20"/>
      <c r="AD37" s="20"/>
      <c r="AE37" s="20"/>
    </row>
    <row r="38" spans="1:31" x14ac:dyDescent="0.25">
      <c r="A38" s="20"/>
      <c r="B38" s="20"/>
      <c r="C38" s="20"/>
      <c r="D38" s="20"/>
      <c r="E38" s="20"/>
      <c r="F38" s="26"/>
      <c r="G38" s="26"/>
      <c r="H38" s="26"/>
      <c r="I38" s="26"/>
      <c r="J38" s="20"/>
      <c r="K38" s="20"/>
      <c r="L38" s="20"/>
      <c r="M38" s="20"/>
      <c r="N38" s="20"/>
      <c r="O38" s="23"/>
      <c r="P38" s="60"/>
      <c r="Q38" s="24"/>
      <c r="R38" s="70">
        <f t="shared" si="2"/>
        <v>0</v>
      </c>
      <c r="S38" s="400"/>
      <c r="T38" s="54"/>
      <c r="U38" s="54"/>
      <c r="V38" s="132"/>
      <c r="W38" s="55"/>
      <c r="X38" s="55"/>
      <c r="Y38" s="46">
        <f t="shared" si="3"/>
        <v>0</v>
      </c>
      <c r="Z38" s="207"/>
      <c r="AA38" s="207"/>
      <c r="AB38" s="20"/>
      <c r="AC38" s="20"/>
      <c r="AD38" s="20"/>
      <c r="AE38" s="20"/>
    </row>
    <row r="39" spans="1:31" x14ac:dyDescent="0.25">
      <c r="A39" s="20"/>
      <c r="B39" s="20"/>
      <c r="C39" s="20"/>
      <c r="D39" s="20"/>
      <c r="E39" s="20"/>
      <c r="F39" s="26"/>
      <c r="G39" s="26"/>
      <c r="H39" s="26"/>
      <c r="I39" s="26"/>
      <c r="J39" s="20"/>
      <c r="K39" s="20"/>
      <c r="L39" s="20"/>
      <c r="M39" s="20"/>
      <c r="N39" s="20"/>
      <c r="O39" s="23"/>
      <c r="P39" s="60"/>
      <c r="Q39" s="24"/>
      <c r="R39" s="70">
        <f t="shared" si="2"/>
        <v>0</v>
      </c>
      <c r="S39" s="400"/>
      <c r="T39" s="54"/>
      <c r="U39" s="54"/>
      <c r="V39" s="132"/>
      <c r="W39" s="55"/>
      <c r="X39" s="55"/>
      <c r="Y39" s="46">
        <f t="shared" si="3"/>
        <v>0</v>
      </c>
      <c r="Z39" s="207"/>
      <c r="AA39" s="207"/>
      <c r="AB39" s="20"/>
      <c r="AC39" s="20"/>
      <c r="AD39" s="20"/>
      <c r="AE39" s="20"/>
    </row>
    <row r="40" spans="1:31" x14ac:dyDescent="0.25">
      <c r="A40" s="20"/>
      <c r="B40" s="20"/>
      <c r="C40" s="20"/>
      <c r="D40" s="20"/>
      <c r="E40" s="20"/>
      <c r="F40" s="26"/>
      <c r="G40" s="26"/>
      <c r="H40" s="26"/>
      <c r="I40" s="26"/>
      <c r="J40" s="20"/>
      <c r="K40" s="20"/>
      <c r="L40" s="20"/>
      <c r="M40" s="20"/>
      <c r="N40" s="20"/>
      <c r="O40" s="23"/>
      <c r="P40" s="60"/>
      <c r="Q40" s="24"/>
      <c r="R40" s="70">
        <f t="shared" si="2"/>
        <v>0</v>
      </c>
      <c r="S40" s="400"/>
      <c r="T40" s="54"/>
      <c r="U40" s="54"/>
      <c r="V40" s="132"/>
      <c r="W40" s="55"/>
      <c r="X40" s="55"/>
      <c r="Y40" s="46">
        <f t="shared" si="3"/>
        <v>0</v>
      </c>
      <c r="Z40" s="207"/>
      <c r="AA40" s="207"/>
      <c r="AB40" s="20"/>
      <c r="AC40" s="20"/>
      <c r="AD40" s="20"/>
      <c r="AE40" s="20"/>
    </row>
    <row r="41" spans="1:31" x14ac:dyDescent="0.25">
      <c r="A41" s="20"/>
      <c r="B41" s="20"/>
      <c r="C41" s="20"/>
      <c r="D41" s="20"/>
      <c r="E41" s="20"/>
      <c r="F41" s="26"/>
      <c r="G41" s="26"/>
      <c r="H41" s="26"/>
      <c r="I41" s="26"/>
      <c r="J41" s="20"/>
      <c r="K41" s="20"/>
      <c r="L41" s="20"/>
      <c r="M41" s="20"/>
      <c r="N41" s="20"/>
      <c r="O41" s="23"/>
      <c r="P41" s="60"/>
      <c r="Q41" s="24"/>
      <c r="R41" s="70">
        <f t="shared" si="2"/>
        <v>0</v>
      </c>
      <c r="S41" s="400"/>
      <c r="T41" s="54"/>
      <c r="U41" s="54"/>
      <c r="V41" s="132"/>
      <c r="W41" s="55"/>
      <c r="X41" s="55"/>
      <c r="Y41" s="46">
        <f t="shared" si="3"/>
        <v>0</v>
      </c>
      <c r="Z41" s="207"/>
      <c r="AA41" s="207"/>
      <c r="AB41" s="20"/>
      <c r="AC41" s="20"/>
      <c r="AD41" s="20"/>
      <c r="AE41" s="20"/>
    </row>
    <row r="42" spans="1:31" x14ac:dyDescent="0.25">
      <c r="A42" s="20"/>
      <c r="B42" s="20"/>
      <c r="C42" s="20"/>
      <c r="D42" s="20"/>
      <c r="E42" s="20"/>
      <c r="F42" s="26"/>
      <c r="G42" s="26"/>
      <c r="H42" s="26"/>
      <c r="I42" s="26"/>
      <c r="J42" s="20"/>
      <c r="K42" s="20"/>
      <c r="L42" s="20"/>
      <c r="M42" s="20"/>
      <c r="N42" s="20"/>
      <c r="O42" s="23"/>
      <c r="P42" s="60"/>
      <c r="Q42" s="24"/>
      <c r="R42" s="70">
        <f t="shared" si="2"/>
        <v>0</v>
      </c>
      <c r="S42" s="400"/>
      <c r="T42" s="54"/>
      <c r="U42" s="54"/>
      <c r="V42" s="132"/>
      <c r="W42" s="55"/>
      <c r="X42" s="55"/>
      <c r="Y42" s="46">
        <f t="shared" si="3"/>
        <v>0</v>
      </c>
      <c r="Z42" s="207"/>
      <c r="AA42" s="207"/>
      <c r="AB42" s="20"/>
      <c r="AC42" s="20"/>
      <c r="AD42" s="20"/>
      <c r="AE42" s="20"/>
    </row>
    <row r="43" spans="1:31" x14ac:dyDescent="0.25">
      <c r="A43" s="20"/>
      <c r="B43" s="20"/>
      <c r="C43" s="20"/>
      <c r="D43" s="20"/>
      <c r="E43" s="20"/>
      <c r="F43" s="26"/>
      <c r="G43" s="26"/>
      <c r="H43" s="26"/>
      <c r="I43" s="26"/>
      <c r="J43" s="20"/>
      <c r="K43" s="20"/>
      <c r="L43" s="20"/>
      <c r="M43" s="20"/>
      <c r="N43" s="20"/>
      <c r="O43" s="23"/>
      <c r="P43" s="60"/>
      <c r="Q43" s="24"/>
      <c r="R43" s="70">
        <f t="shared" si="2"/>
        <v>0</v>
      </c>
      <c r="S43" s="400"/>
      <c r="T43" s="54"/>
      <c r="U43" s="54"/>
      <c r="V43" s="132"/>
      <c r="W43" s="55"/>
      <c r="X43" s="55"/>
      <c r="Y43" s="46">
        <f t="shared" si="3"/>
        <v>0</v>
      </c>
      <c r="Z43" s="207"/>
      <c r="AA43" s="207"/>
      <c r="AB43" s="20"/>
      <c r="AC43" s="20"/>
      <c r="AD43" s="20"/>
      <c r="AE43" s="20"/>
    </row>
    <row r="44" spans="1:31" x14ac:dyDescent="0.25">
      <c r="A44" s="20"/>
      <c r="B44" s="20"/>
      <c r="C44" s="20"/>
      <c r="D44" s="20"/>
      <c r="E44" s="20"/>
      <c r="F44" s="26"/>
      <c r="G44" s="26"/>
      <c r="H44" s="26"/>
      <c r="I44" s="26"/>
      <c r="J44" s="20"/>
      <c r="K44" s="20"/>
      <c r="L44" s="20"/>
      <c r="M44" s="20"/>
      <c r="N44" s="20"/>
      <c r="O44" s="23"/>
      <c r="P44" s="60"/>
      <c r="Q44" s="24"/>
      <c r="R44" s="70">
        <f t="shared" si="2"/>
        <v>0</v>
      </c>
      <c r="S44" s="400"/>
      <c r="T44" s="54"/>
      <c r="U44" s="54"/>
      <c r="V44" s="132"/>
      <c r="W44" s="55"/>
      <c r="X44" s="55"/>
      <c r="Y44" s="46">
        <f t="shared" si="3"/>
        <v>0</v>
      </c>
      <c r="Z44" s="207"/>
      <c r="AA44" s="207"/>
      <c r="AB44" s="20"/>
      <c r="AC44" s="20"/>
      <c r="AD44" s="20"/>
      <c r="AE44" s="20"/>
    </row>
    <row r="45" spans="1:31" x14ac:dyDescent="0.25">
      <c r="A45" s="20"/>
      <c r="B45" s="20"/>
      <c r="C45" s="20"/>
      <c r="D45" s="20"/>
      <c r="E45" s="20"/>
      <c r="F45" s="26"/>
      <c r="G45" s="26"/>
      <c r="H45" s="26"/>
      <c r="I45" s="26"/>
      <c r="J45" s="20"/>
      <c r="K45" s="20"/>
      <c r="L45" s="20"/>
      <c r="M45" s="20"/>
      <c r="N45" s="20"/>
      <c r="O45" s="23"/>
      <c r="P45" s="60"/>
      <c r="Q45" s="24"/>
      <c r="R45" s="70">
        <f t="shared" si="2"/>
        <v>0</v>
      </c>
      <c r="S45" s="400"/>
      <c r="T45" s="54"/>
      <c r="U45" s="54"/>
      <c r="V45" s="132"/>
      <c r="W45" s="55"/>
      <c r="X45" s="55"/>
      <c r="Y45" s="46">
        <f t="shared" si="3"/>
        <v>0</v>
      </c>
      <c r="Z45" s="207"/>
      <c r="AA45" s="207"/>
      <c r="AB45" s="20"/>
      <c r="AC45" s="20"/>
      <c r="AD45" s="20"/>
      <c r="AE45" s="20"/>
    </row>
    <row r="46" spans="1:31" x14ac:dyDescent="0.25">
      <c r="A46" s="20"/>
      <c r="B46" s="20"/>
      <c r="C46" s="20"/>
      <c r="D46" s="20"/>
      <c r="E46" s="20"/>
      <c r="F46" s="26"/>
      <c r="G46" s="26"/>
      <c r="H46" s="26"/>
      <c r="I46" s="26"/>
      <c r="J46" s="20"/>
      <c r="K46" s="20"/>
      <c r="L46" s="20"/>
      <c r="M46" s="20"/>
      <c r="N46" s="20"/>
      <c r="O46" s="23"/>
      <c r="P46" s="60"/>
      <c r="Q46" s="24"/>
      <c r="R46" s="70">
        <f t="shared" si="2"/>
        <v>0</v>
      </c>
      <c r="S46" s="400"/>
      <c r="T46" s="54"/>
      <c r="U46" s="54"/>
      <c r="V46" s="132"/>
      <c r="W46" s="55"/>
      <c r="X46" s="55"/>
      <c r="Y46" s="46">
        <f t="shared" si="3"/>
        <v>0</v>
      </c>
      <c r="Z46" s="207"/>
      <c r="AA46" s="207"/>
      <c r="AB46" s="20"/>
      <c r="AC46" s="20"/>
      <c r="AD46" s="20"/>
      <c r="AE46" s="20"/>
    </row>
    <row r="47" spans="1:31" x14ac:dyDescent="0.25">
      <c r="A47" s="20"/>
      <c r="B47" s="20"/>
      <c r="C47" s="20"/>
      <c r="D47" s="20"/>
      <c r="E47" s="20"/>
      <c r="F47" s="26"/>
      <c r="G47" s="26"/>
      <c r="H47" s="26"/>
      <c r="I47" s="26"/>
      <c r="J47" s="20"/>
      <c r="K47" s="20"/>
      <c r="L47" s="20"/>
      <c r="M47" s="20"/>
      <c r="N47" s="20"/>
      <c r="O47" s="23"/>
      <c r="P47" s="60"/>
      <c r="Q47" s="24"/>
      <c r="R47" s="70">
        <f t="shared" si="2"/>
        <v>0</v>
      </c>
      <c r="S47" s="400"/>
      <c r="T47" s="54"/>
      <c r="U47" s="54"/>
      <c r="V47" s="132"/>
      <c r="W47" s="55"/>
      <c r="X47" s="55"/>
      <c r="Y47" s="46">
        <f t="shared" si="3"/>
        <v>0</v>
      </c>
      <c r="Z47" s="207"/>
      <c r="AA47" s="207"/>
      <c r="AB47" s="20"/>
      <c r="AC47" s="20"/>
      <c r="AD47" s="20"/>
      <c r="AE47" s="20"/>
    </row>
    <row r="48" spans="1:31" x14ac:dyDescent="0.25">
      <c r="A48" s="20"/>
      <c r="B48" s="20"/>
      <c r="C48" s="20"/>
      <c r="D48" s="20"/>
      <c r="E48" s="20"/>
      <c r="F48" s="26"/>
      <c r="G48" s="26"/>
      <c r="H48" s="26"/>
      <c r="I48" s="26"/>
      <c r="J48" s="20"/>
      <c r="K48" s="20"/>
      <c r="L48" s="20"/>
      <c r="M48" s="20"/>
      <c r="N48" s="20"/>
      <c r="O48" s="23"/>
      <c r="P48" s="60"/>
      <c r="Q48" s="24"/>
      <c r="R48" s="70">
        <f t="shared" si="2"/>
        <v>0</v>
      </c>
      <c r="S48" s="400"/>
      <c r="T48" s="54"/>
      <c r="U48" s="54"/>
      <c r="V48" s="132"/>
      <c r="W48" s="55"/>
      <c r="X48" s="55"/>
      <c r="Y48" s="46">
        <f t="shared" si="3"/>
        <v>0</v>
      </c>
      <c r="Z48" s="207"/>
      <c r="AA48" s="207"/>
      <c r="AB48" s="20"/>
      <c r="AC48" s="20"/>
      <c r="AD48" s="20"/>
      <c r="AE48" s="20"/>
    </row>
    <row r="49" spans="1:31" x14ac:dyDescent="0.25">
      <c r="A49" s="20"/>
      <c r="B49" s="20"/>
      <c r="C49" s="20"/>
      <c r="D49" s="20"/>
      <c r="E49" s="20"/>
      <c r="F49" s="26"/>
      <c r="G49" s="26"/>
      <c r="H49" s="26"/>
      <c r="I49" s="26"/>
      <c r="J49" s="20"/>
      <c r="K49" s="20"/>
      <c r="L49" s="20"/>
      <c r="M49" s="20"/>
      <c r="N49" s="20"/>
      <c r="O49" s="23"/>
      <c r="P49" s="60"/>
      <c r="Q49" s="24"/>
      <c r="R49" s="70">
        <f t="shared" si="2"/>
        <v>0</v>
      </c>
      <c r="S49" s="400"/>
      <c r="T49" s="54"/>
      <c r="U49" s="54"/>
      <c r="V49" s="132"/>
      <c r="W49" s="55"/>
      <c r="X49" s="55"/>
      <c r="Y49" s="46">
        <f t="shared" si="3"/>
        <v>0</v>
      </c>
      <c r="Z49" s="207"/>
      <c r="AA49" s="207"/>
      <c r="AB49" s="20"/>
      <c r="AC49" s="20"/>
      <c r="AD49" s="20"/>
      <c r="AE49" s="20"/>
    </row>
    <row r="50" spans="1:31" x14ac:dyDescent="0.25">
      <c r="A50" s="20"/>
      <c r="B50" s="20"/>
      <c r="C50" s="20"/>
      <c r="D50" s="20"/>
      <c r="E50" s="20"/>
      <c r="F50" s="26"/>
      <c r="G50" s="26"/>
      <c r="H50" s="26"/>
      <c r="I50" s="26"/>
      <c r="J50" s="20"/>
      <c r="K50" s="20"/>
      <c r="L50" s="20"/>
      <c r="M50" s="20"/>
      <c r="N50" s="20"/>
      <c r="O50" s="23"/>
      <c r="P50" s="60"/>
      <c r="Q50" s="24"/>
      <c r="R50" s="70">
        <f t="shared" si="2"/>
        <v>0</v>
      </c>
      <c r="S50" s="400"/>
      <c r="T50" s="54"/>
      <c r="U50" s="54"/>
      <c r="V50" s="132"/>
      <c r="W50" s="55"/>
      <c r="X50" s="55"/>
      <c r="Y50" s="46">
        <f t="shared" si="3"/>
        <v>0</v>
      </c>
      <c r="Z50" s="207"/>
      <c r="AA50" s="207"/>
      <c r="AB50" s="20"/>
      <c r="AC50" s="20"/>
      <c r="AD50" s="20"/>
      <c r="AE50" s="20"/>
    </row>
    <row r="51" spans="1:31" x14ac:dyDescent="0.25">
      <c r="A51" s="20"/>
      <c r="B51" s="20"/>
      <c r="C51" s="20"/>
      <c r="D51" s="20"/>
      <c r="E51" s="20"/>
      <c r="F51" s="26"/>
      <c r="G51" s="26"/>
      <c r="H51" s="26"/>
      <c r="I51" s="26"/>
      <c r="J51" s="20"/>
      <c r="K51" s="20"/>
      <c r="L51" s="20"/>
      <c r="M51" s="20"/>
      <c r="N51" s="20"/>
      <c r="O51" s="23"/>
      <c r="P51" s="60"/>
      <c r="Q51" s="24"/>
      <c r="R51" s="70">
        <f t="shared" si="2"/>
        <v>0</v>
      </c>
      <c r="S51" s="400"/>
      <c r="T51" s="54"/>
      <c r="U51" s="54"/>
      <c r="V51" s="132"/>
      <c r="W51" s="55"/>
      <c r="X51" s="55"/>
      <c r="Y51" s="46">
        <f t="shared" si="3"/>
        <v>0</v>
      </c>
      <c r="Z51" s="207"/>
      <c r="AA51" s="207"/>
      <c r="AB51" s="20"/>
      <c r="AC51" s="20"/>
      <c r="AD51" s="20"/>
      <c r="AE51" s="20"/>
    </row>
    <row r="52" spans="1:31" x14ac:dyDescent="0.25">
      <c r="A52" s="20"/>
      <c r="B52" s="20"/>
      <c r="C52" s="20"/>
      <c r="D52" s="20"/>
      <c r="E52" s="20"/>
      <c r="F52" s="26"/>
      <c r="G52" s="26"/>
      <c r="H52" s="26"/>
      <c r="I52" s="26"/>
      <c r="J52" s="20"/>
      <c r="K52" s="20"/>
      <c r="L52" s="20"/>
      <c r="M52" s="20"/>
      <c r="N52" s="20"/>
      <c r="O52" s="23"/>
      <c r="P52" s="60"/>
      <c r="Q52" s="24"/>
      <c r="R52" s="70">
        <f t="shared" si="2"/>
        <v>0</v>
      </c>
      <c r="S52" s="400"/>
      <c r="T52" s="54"/>
      <c r="U52" s="54"/>
      <c r="V52" s="132"/>
      <c r="W52" s="55"/>
      <c r="X52" s="55"/>
      <c r="Y52" s="46">
        <f t="shared" si="3"/>
        <v>0</v>
      </c>
      <c r="Z52" s="207"/>
      <c r="AA52" s="207"/>
      <c r="AB52" s="20"/>
      <c r="AC52" s="20"/>
      <c r="AD52" s="20"/>
      <c r="AE52" s="20"/>
    </row>
    <row r="53" spans="1:31" x14ac:dyDescent="0.25">
      <c r="A53" s="20"/>
      <c r="B53" s="20"/>
      <c r="C53" s="20"/>
      <c r="D53" s="20"/>
      <c r="E53" s="20"/>
      <c r="F53" s="26"/>
      <c r="G53" s="26"/>
      <c r="H53" s="26"/>
      <c r="I53" s="26"/>
      <c r="J53" s="20"/>
      <c r="K53" s="20"/>
      <c r="L53" s="20"/>
      <c r="M53" s="20"/>
      <c r="N53" s="20"/>
      <c r="O53" s="23"/>
      <c r="P53" s="60"/>
      <c r="Q53" s="24"/>
      <c r="R53" s="70">
        <f t="shared" si="2"/>
        <v>0</v>
      </c>
      <c r="S53" s="400"/>
      <c r="T53" s="54"/>
      <c r="U53" s="54"/>
      <c r="V53" s="132"/>
      <c r="W53" s="55"/>
      <c r="X53" s="55"/>
      <c r="Y53" s="46">
        <f t="shared" si="3"/>
        <v>0</v>
      </c>
      <c r="Z53" s="207"/>
      <c r="AA53" s="207"/>
      <c r="AB53" s="20"/>
      <c r="AC53" s="20"/>
      <c r="AD53" s="20"/>
      <c r="AE53" s="20"/>
    </row>
    <row r="54" spans="1:31" x14ac:dyDescent="0.25">
      <c r="A54" s="20"/>
      <c r="B54" s="20"/>
      <c r="C54" s="20"/>
      <c r="D54" s="20"/>
      <c r="E54" s="20"/>
      <c r="F54" s="26"/>
      <c r="G54" s="26"/>
      <c r="H54" s="26"/>
      <c r="I54" s="26"/>
      <c r="J54" s="20"/>
      <c r="K54" s="20"/>
      <c r="L54" s="20"/>
      <c r="M54" s="20"/>
      <c r="N54" s="20"/>
      <c r="O54" s="23"/>
      <c r="P54" s="60"/>
      <c r="Q54" s="24"/>
      <c r="R54" s="70">
        <f t="shared" si="2"/>
        <v>0</v>
      </c>
      <c r="S54" s="400"/>
      <c r="T54" s="54"/>
      <c r="U54" s="54"/>
      <c r="V54" s="132"/>
      <c r="W54" s="55"/>
      <c r="X54" s="55"/>
      <c r="Y54" s="46">
        <f t="shared" si="3"/>
        <v>0</v>
      </c>
      <c r="Z54" s="207"/>
      <c r="AA54" s="207"/>
      <c r="AB54" s="20"/>
      <c r="AC54" s="20"/>
      <c r="AD54" s="20"/>
      <c r="AE54" s="20"/>
    </row>
    <row r="55" spans="1:31" x14ac:dyDescent="0.25">
      <c r="A55" s="20"/>
      <c r="B55" s="20"/>
      <c r="C55" s="20"/>
      <c r="D55" s="20"/>
      <c r="E55" s="20"/>
      <c r="F55" s="26"/>
      <c r="G55" s="26"/>
      <c r="H55" s="26"/>
      <c r="I55" s="26"/>
      <c r="J55" s="20"/>
      <c r="K55" s="20"/>
      <c r="L55" s="20"/>
      <c r="M55" s="20"/>
      <c r="N55" s="20"/>
      <c r="O55" s="23"/>
      <c r="P55" s="60"/>
      <c r="Q55" s="24"/>
      <c r="R55" s="70">
        <f t="shared" si="2"/>
        <v>0</v>
      </c>
      <c r="S55" s="400"/>
      <c r="T55" s="54"/>
      <c r="U55" s="54"/>
      <c r="V55" s="132"/>
      <c r="W55" s="55"/>
      <c r="X55" s="55"/>
      <c r="Y55" s="46">
        <f t="shared" si="3"/>
        <v>0</v>
      </c>
      <c r="Z55" s="207"/>
      <c r="AA55" s="207"/>
      <c r="AB55" s="20"/>
      <c r="AC55" s="20"/>
      <c r="AD55" s="20"/>
      <c r="AE55" s="20"/>
    </row>
    <row r="56" spans="1:31" x14ac:dyDescent="0.25">
      <c r="A56" s="20"/>
      <c r="B56" s="20"/>
      <c r="C56" s="20"/>
      <c r="D56" s="20"/>
      <c r="E56" s="20"/>
      <c r="F56" s="26"/>
      <c r="G56" s="26"/>
      <c r="H56" s="26"/>
      <c r="I56" s="26"/>
      <c r="J56" s="20"/>
      <c r="K56" s="20"/>
      <c r="L56" s="20"/>
      <c r="M56" s="20"/>
      <c r="N56" s="20"/>
      <c r="O56" s="23"/>
      <c r="P56" s="60"/>
      <c r="Q56" s="24"/>
      <c r="R56" s="70">
        <f t="shared" si="2"/>
        <v>0</v>
      </c>
      <c r="S56" s="400"/>
      <c r="T56" s="54"/>
      <c r="U56" s="54"/>
      <c r="V56" s="132"/>
      <c r="W56" s="55"/>
      <c r="X56" s="55"/>
      <c r="Y56" s="46">
        <f t="shared" si="3"/>
        <v>0</v>
      </c>
      <c r="Z56" s="207"/>
      <c r="AA56" s="207"/>
      <c r="AB56" s="20"/>
      <c r="AC56" s="20"/>
      <c r="AD56" s="20"/>
      <c r="AE56" s="20"/>
    </row>
    <row r="57" spans="1:31" x14ac:dyDescent="0.25">
      <c r="A57" s="20"/>
      <c r="B57" s="20"/>
      <c r="C57" s="20"/>
      <c r="D57" s="20"/>
      <c r="E57" s="20"/>
      <c r="F57" s="26"/>
      <c r="G57" s="26"/>
      <c r="H57" s="26"/>
      <c r="I57" s="26"/>
      <c r="J57" s="20"/>
      <c r="K57" s="20"/>
      <c r="L57" s="20"/>
      <c r="M57" s="20"/>
      <c r="N57" s="20"/>
      <c r="O57" s="23"/>
      <c r="P57" s="60"/>
      <c r="Q57" s="24"/>
      <c r="R57" s="70">
        <f t="shared" si="2"/>
        <v>0</v>
      </c>
      <c r="S57" s="400"/>
      <c r="T57" s="54"/>
      <c r="U57" s="54"/>
      <c r="V57" s="132"/>
      <c r="W57" s="55"/>
      <c r="X57" s="55"/>
      <c r="Y57" s="46">
        <f t="shared" si="3"/>
        <v>0</v>
      </c>
      <c r="Z57" s="207"/>
      <c r="AA57" s="207"/>
      <c r="AB57" s="20"/>
      <c r="AC57" s="20"/>
      <c r="AD57" s="20"/>
      <c r="AE57" s="20"/>
    </row>
    <row r="58" spans="1:31" x14ac:dyDescent="0.25">
      <c r="A58" s="20"/>
      <c r="B58" s="20"/>
      <c r="C58" s="20"/>
      <c r="D58" s="20"/>
      <c r="E58" s="20"/>
      <c r="F58" s="26"/>
      <c r="G58" s="26"/>
      <c r="H58" s="26"/>
      <c r="I58" s="26"/>
      <c r="J58" s="20"/>
      <c r="K58" s="20"/>
      <c r="L58" s="20"/>
      <c r="M58" s="20"/>
      <c r="N58" s="20"/>
      <c r="O58" s="23"/>
      <c r="P58" s="60"/>
      <c r="Q58" s="24"/>
      <c r="R58" s="70">
        <f t="shared" si="2"/>
        <v>0</v>
      </c>
      <c r="S58" s="400"/>
      <c r="T58" s="54"/>
      <c r="U58" s="54"/>
      <c r="V58" s="132"/>
      <c r="W58" s="55"/>
      <c r="X58" s="55"/>
      <c r="Y58" s="46">
        <f t="shared" si="3"/>
        <v>0</v>
      </c>
      <c r="Z58" s="207"/>
      <c r="AA58" s="207"/>
      <c r="AB58" s="20"/>
      <c r="AC58" s="20"/>
      <c r="AD58" s="20"/>
      <c r="AE58" s="20"/>
    </row>
    <row r="59" spans="1:31" x14ac:dyDescent="0.25">
      <c r="A59" s="20"/>
      <c r="B59" s="20"/>
      <c r="C59" s="20"/>
      <c r="D59" s="20"/>
      <c r="E59" s="20"/>
      <c r="F59" s="26"/>
      <c r="G59" s="26"/>
      <c r="H59" s="26"/>
      <c r="I59" s="26"/>
      <c r="J59" s="20"/>
      <c r="K59" s="20"/>
      <c r="L59" s="20"/>
      <c r="M59" s="20"/>
      <c r="N59" s="20"/>
      <c r="O59" s="23"/>
      <c r="P59" s="60"/>
      <c r="Q59" s="24"/>
      <c r="R59" s="70">
        <f t="shared" si="2"/>
        <v>0</v>
      </c>
      <c r="S59" s="400"/>
      <c r="T59" s="54"/>
      <c r="U59" s="54"/>
      <c r="V59" s="132"/>
      <c r="W59" s="55"/>
      <c r="X59" s="55"/>
      <c r="Y59" s="46">
        <f t="shared" si="3"/>
        <v>0</v>
      </c>
      <c r="Z59" s="207"/>
      <c r="AA59" s="207"/>
      <c r="AB59" s="20"/>
      <c r="AC59" s="20"/>
      <c r="AD59" s="20"/>
      <c r="AE59" s="20"/>
    </row>
    <row r="60" spans="1:31" x14ac:dyDescent="0.25">
      <c r="A60" s="20"/>
      <c r="B60" s="20"/>
      <c r="C60" s="20"/>
      <c r="D60" s="20"/>
      <c r="E60" s="20"/>
      <c r="F60" s="26"/>
      <c r="G60" s="26"/>
      <c r="H60" s="26"/>
      <c r="I60" s="26"/>
      <c r="J60" s="20"/>
      <c r="K60" s="20"/>
      <c r="L60" s="20"/>
      <c r="M60" s="20"/>
      <c r="N60" s="20"/>
      <c r="O60" s="23"/>
      <c r="P60" s="60"/>
      <c r="Q60" s="24"/>
      <c r="R60" s="70">
        <f t="shared" si="2"/>
        <v>0</v>
      </c>
      <c r="S60" s="400"/>
      <c r="T60" s="54"/>
      <c r="U60" s="54"/>
      <c r="V60" s="132"/>
      <c r="W60" s="55"/>
      <c r="X60" s="55"/>
      <c r="Y60" s="46">
        <f t="shared" si="3"/>
        <v>0</v>
      </c>
      <c r="Z60" s="207"/>
      <c r="AA60" s="207"/>
      <c r="AB60" s="20"/>
      <c r="AC60" s="20"/>
      <c r="AD60" s="20"/>
      <c r="AE60" s="20"/>
    </row>
    <row r="61" spans="1:31" x14ac:dyDescent="0.25">
      <c r="A61" s="20"/>
      <c r="B61" s="20"/>
      <c r="C61" s="20"/>
      <c r="D61" s="20"/>
      <c r="E61" s="20"/>
      <c r="F61" s="26"/>
      <c r="G61" s="26"/>
      <c r="H61" s="26"/>
      <c r="I61" s="26"/>
      <c r="J61" s="20"/>
      <c r="K61" s="20"/>
      <c r="L61" s="20"/>
      <c r="M61" s="20"/>
      <c r="N61" s="20"/>
      <c r="O61" s="23"/>
      <c r="P61" s="60"/>
      <c r="Q61" s="24"/>
      <c r="R61" s="70">
        <f t="shared" si="2"/>
        <v>0</v>
      </c>
      <c r="S61" s="400"/>
      <c r="T61" s="54"/>
      <c r="U61" s="54"/>
      <c r="V61" s="132"/>
      <c r="W61" s="55"/>
      <c r="X61" s="55"/>
      <c r="Y61" s="46">
        <f t="shared" si="3"/>
        <v>0</v>
      </c>
      <c r="Z61" s="207"/>
      <c r="AA61" s="207"/>
      <c r="AB61" s="20"/>
      <c r="AC61" s="20"/>
      <c r="AD61" s="20"/>
      <c r="AE61" s="20"/>
    </row>
    <row r="62" spans="1:31" x14ac:dyDescent="0.25">
      <c r="A62" s="20"/>
      <c r="B62" s="20"/>
      <c r="C62" s="20"/>
      <c r="D62" s="20"/>
      <c r="E62" s="20"/>
      <c r="F62" s="26"/>
      <c r="G62" s="26"/>
      <c r="H62" s="26"/>
      <c r="I62" s="26"/>
      <c r="J62" s="20"/>
      <c r="K62" s="20"/>
      <c r="L62" s="20"/>
      <c r="M62" s="20"/>
      <c r="N62" s="20"/>
      <c r="O62" s="23"/>
      <c r="P62" s="60"/>
      <c r="Q62" s="24"/>
      <c r="R62" s="70">
        <f t="shared" si="2"/>
        <v>0</v>
      </c>
      <c r="S62" s="400"/>
      <c r="T62" s="54"/>
      <c r="U62" s="54"/>
      <c r="V62" s="132"/>
      <c r="W62" s="55"/>
      <c r="X62" s="55"/>
      <c r="Y62" s="46">
        <f t="shared" si="3"/>
        <v>0</v>
      </c>
      <c r="Z62" s="207"/>
      <c r="AA62" s="207"/>
      <c r="AB62" s="20"/>
      <c r="AC62" s="20"/>
      <c r="AD62" s="20"/>
      <c r="AE62" s="20"/>
    </row>
    <row r="63" spans="1:31" x14ac:dyDescent="0.25">
      <c r="A63" s="20"/>
      <c r="B63" s="20"/>
      <c r="C63" s="20"/>
      <c r="D63" s="20"/>
      <c r="E63" s="20"/>
      <c r="F63" s="26"/>
      <c r="G63" s="26"/>
      <c r="H63" s="26"/>
      <c r="I63" s="26"/>
      <c r="J63" s="20"/>
      <c r="K63" s="20"/>
      <c r="L63" s="20"/>
      <c r="M63" s="20"/>
      <c r="N63" s="20"/>
      <c r="O63" s="23"/>
      <c r="P63" s="60"/>
      <c r="Q63" s="24"/>
      <c r="R63" s="70">
        <f t="shared" si="2"/>
        <v>0</v>
      </c>
      <c r="S63" s="400"/>
      <c r="T63" s="54"/>
      <c r="U63" s="54"/>
      <c r="V63" s="132"/>
      <c r="W63" s="55"/>
      <c r="X63" s="55"/>
      <c r="Y63" s="46">
        <f t="shared" si="3"/>
        <v>0</v>
      </c>
      <c r="Z63" s="207"/>
      <c r="AA63" s="207"/>
      <c r="AB63" s="20"/>
      <c r="AC63" s="20"/>
      <c r="AD63" s="20"/>
      <c r="AE63" s="20"/>
    </row>
    <row r="64" spans="1:31" x14ac:dyDescent="0.25">
      <c r="A64" s="20"/>
      <c r="B64" s="20"/>
      <c r="C64" s="20"/>
      <c r="D64" s="20"/>
      <c r="E64" s="20"/>
      <c r="F64" s="26"/>
      <c r="G64" s="26"/>
      <c r="H64" s="26"/>
      <c r="I64" s="26"/>
      <c r="J64" s="20"/>
      <c r="K64" s="20"/>
      <c r="L64" s="20"/>
      <c r="M64" s="20"/>
      <c r="N64" s="20"/>
      <c r="O64" s="23"/>
      <c r="P64" s="60"/>
      <c r="Q64" s="24"/>
      <c r="R64" s="70">
        <f t="shared" si="2"/>
        <v>0</v>
      </c>
      <c r="S64" s="400"/>
      <c r="T64" s="54"/>
      <c r="U64" s="54"/>
      <c r="V64" s="132"/>
      <c r="W64" s="55"/>
      <c r="X64" s="55"/>
      <c r="Y64" s="46">
        <f t="shared" si="3"/>
        <v>0</v>
      </c>
      <c r="Z64" s="207"/>
      <c r="AA64" s="207"/>
      <c r="AB64" s="20"/>
      <c r="AC64" s="20"/>
      <c r="AD64" s="20"/>
      <c r="AE64" s="20"/>
    </row>
    <row r="65" spans="1:31" x14ac:dyDescent="0.25">
      <c r="A65" s="20"/>
      <c r="B65" s="20"/>
      <c r="C65" s="20"/>
      <c r="D65" s="20"/>
      <c r="E65" s="20"/>
      <c r="F65" s="26"/>
      <c r="G65" s="26"/>
      <c r="H65" s="26"/>
      <c r="I65" s="26"/>
      <c r="J65" s="20"/>
      <c r="K65" s="20"/>
      <c r="L65" s="20"/>
      <c r="M65" s="20"/>
      <c r="N65" s="20"/>
      <c r="O65" s="23"/>
      <c r="P65" s="60"/>
      <c r="Q65" s="24"/>
      <c r="R65" s="70">
        <f t="shared" si="2"/>
        <v>0</v>
      </c>
      <c r="S65" s="400"/>
      <c r="T65" s="54"/>
      <c r="U65" s="54"/>
      <c r="V65" s="132"/>
      <c r="W65" s="55"/>
      <c r="X65" s="55"/>
      <c r="Y65" s="46">
        <f t="shared" si="3"/>
        <v>0</v>
      </c>
      <c r="Z65" s="207"/>
      <c r="AA65" s="207"/>
      <c r="AB65" s="20"/>
      <c r="AC65" s="20"/>
      <c r="AD65" s="20"/>
      <c r="AE65" s="20"/>
    </row>
    <row r="66" spans="1:31" x14ac:dyDescent="0.25">
      <c r="A66" s="20"/>
      <c r="B66" s="20"/>
      <c r="C66" s="20"/>
      <c r="D66" s="20"/>
      <c r="E66" s="20"/>
      <c r="F66" s="26"/>
      <c r="G66" s="26"/>
      <c r="H66" s="26"/>
      <c r="I66" s="26"/>
      <c r="J66" s="20"/>
      <c r="K66" s="20"/>
      <c r="L66" s="20"/>
      <c r="M66" s="20"/>
      <c r="N66" s="20"/>
      <c r="O66" s="23"/>
      <c r="P66" s="60"/>
      <c r="Q66" s="24"/>
      <c r="R66" s="70">
        <f t="shared" si="2"/>
        <v>0</v>
      </c>
      <c r="S66" s="400"/>
      <c r="T66" s="54"/>
      <c r="U66" s="54"/>
      <c r="V66" s="132"/>
      <c r="W66" s="55"/>
      <c r="X66" s="55"/>
      <c r="Y66" s="46">
        <f t="shared" si="3"/>
        <v>0</v>
      </c>
      <c r="Z66" s="207"/>
      <c r="AA66" s="207"/>
      <c r="AB66" s="20"/>
      <c r="AC66" s="20"/>
      <c r="AD66" s="20"/>
      <c r="AE66" s="20"/>
    </row>
    <row r="67" spans="1:31" x14ac:dyDescent="0.25">
      <c r="A67" s="20"/>
      <c r="B67" s="20"/>
      <c r="C67" s="20"/>
      <c r="D67" s="20"/>
      <c r="E67" s="20"/>
      <c r="F67" s="26"/>
      <c r="G67" s="26"/>
      <c r="H67" s="26"/>
      <c r="I67" s="26"/>
      <c r="J67" s="20"/>
      <c r="K67" s="20"/>
      <c r="L67" s="20"/>
      <c r="M67" s="20"/>
      <c r="N67" s="20"/>
      <c r="O67" s="23"/>
      <c r="P67" s="60"/>
      <c r="Q67" s="24"/>
      <c r="R67" s="70">
        <f t="shared" si="2"/>
        <v>0</v>
      </c>
      <c r="S67" s="400"/>
      <c r="T67" s="54"/>
      <c r="U67" s="54"/>
      <c r="V67" s="132"/>
      <c r="W67" s="55"/>
      <c r="X67" s="55"/>
      <c r="Y67" s="46">
        <f t="shared" si="3"/>
        <v>0</v>
      </c>
      <c r="Z67" s="207"/>
      <c r="AA67" s="207"/>
      <c r="AB67" s="20"/>
      <c r="AC67" s="20"/>
      <c r="AD67" s="20"/>
      <c r="AE67" s="20"/>
    </row>
    <row r="68" spans="1:31" x14ac:dyDescent="0.25">
      <c r="A68" s="20"/>
      <c r="B68" s="20"/>
      <c r="C68" s="20"/>
      <c r="D68" s="20"/>
      <c r="E68" s="20"/>
      <c r="F68" s="26"/>
      <c r="G68" s="26"/>
      <c r="H68" s="26"/>
      <c r="I68" s="26"/>
      <c r="J68" s="20"/>
      <c r="K68" s="20"/>
      <c r="L68" s="20"/>
      <c r="M68" s="20"/>
      <c r="N68" s="20"/>
      <c r="O68" s="23"/>
      <c r="P68" s="60"/>
      <c r="Q68" s="24"/>
      <c r="R68" s="70">
        <f t="shared" si="2"/>
        <v>0</v>
      </c>
      <c r="S68" s="400"/>
      <c r="T68" s="54"/>
      <c r="U68" s="54"/>
      <c r="V68" s="132"/>
      <c r="W68" s="55"/>
      <c r="X68" s="55"/>
      <c r="Y68" s="46">
        <f t="shared" si="3"/>
        <v>0</v>
      </c>
      <c r="Z68" s="207"/>
      <c r="AA68" s="207"/>
      <c r="AB68" s="20"/>
      <c r="AC68" s="20"/>
      <c r="AD68" s="20"/>
      <c r="AE68" s="20"/>
    </row>
    <row r="69" spans="1:31" x14ac:dyDescent="0.25">
      <c r="A69" s="20"/>
      <c r="B69" s="20"/>
      <c r="C69" s="20"/>
      <c r="D69" s="20"/>
      <c r="E69" s="20"/>
      <c r="F69" s="26"/>
      <c r="G69" s="26"/>
      <c r="H69" s="26"/>
      <c r="I69" s="26"/>
      <c r="J69" s="20"/>
      <c r="K69" s="20"/>
      <c r="L69" s="20"/>
      <c r="M69" s="20"/>
      <c r="N69" s="20"/>
      <c r="O69" s="23"/>
      <c r="P69" s="60"/>
      <c r="Q69" s="24"/>
      <c r="R69" s="70">
        <f t="shared" ref="R69:R100" si="4">(O69*P69)*0.8</f>
        <v>0</v>
      </c>
      <c r="S69" s="400"/>
      <c r="T69" s="54"/>
      <c r="U69" s="54"/>
      <c r="V69" s="132"/>
      <c r="W69" s="55"/>
      <c r="X69" s="55"/>
      <c r="Y69" s="46">
        <f t="shared" ref="Y69:Y100" si="5">R69-(X69*P69)</f>
        <v>0</v>
      </c>
      <c r="Z69" s="207"/>
      <c r="AA69" s="207"/>
      <c r="AB69" s="20"/>
      <c r="AC69" s="20"/>
      <c r="AD69" s="20"/>
      <c r="AE69" s="20"/>
    </row>
    <row r="70" spans="1:31" x14ac:dyDescent="0.25">
      <c r="A70" s="20"/>
      <c r="B70" s="20"/>
      <c r="C70" s="20"/>
      <c r="D70" s="20"/>
      <c r="E70" s="20"/>
      <c r="F70" s="26"/>
      <c r="G70" s="26"/>
      <c r="H70" s="26"/>
      <c r="I70" s="26"/>
      <c r="J70" s="20"/>
      <c r="K70" s="20"/>
      <c r="L70" s="20"/>
      <c r="M70" s="20"/>
      <c r="N70" s="20"/>
      <c r="O70" s="23"/>
      <c r="P70" s="60"/>
      <c r="Q70" s="24"/>
      <c r="R70" s="70">
        <f t="shared" si="4"/>
        <v>0</v>
      </c>
      <c r="S70" s="400"/>
      <c r="T70" s="54"/>
      <c r="U70" s="54"/>
      <c r="V70" s="132"/>
      <c r="W70" s="55"/>
      <c r="X70" s="55"/>
      <c r="Y70" s="46">
        <f t="shared" si="5"/>
        <v>0</v>
      </c>
      <c r="Z70" s="207"/>
      <c r="AA70" s="207"/>
      <c r="AB70" s="20"/>
      <c r="AC70" s="20"/>
      <c r="AD70" s="20"/>
      <c r="AE70" s="20"/>
    </row>
    <row r="71" spans="1:31" x14ac:dyDescent="0.25">
      <c r="A71" s="20"/>
      <c r="B71" s="20"/>
      <c r="C71" s="20"/>
      <c r="D71" s="20"/>
      <c r="E71" s="20"/>
      <c r="F71" s="26"/>
      <c r="G71" s="26"/>
      <c r="H71" s="26"/>
      <c r="I71" s="26"/>
      <c r="J71" s="20"/>
      <c r="K71" s="20"/>
      <c r="L71" s="20"/>
      <c r="M71" s="20"/>
      <c r="N71" s="20"/>
      <c r="O71" s="23"/>
      <c r="P71" s="60"/>
      <c r="Q71" s="24"/>
      <c r="R71" s="70">
        <f t="shared" si="4"/>
        <v>0</v>
      </c>
      <c r="S71" s="400"/>
      <c r="T71" s="54"/>
      <c r="U71" s="54"/>
      <c r="V71" s="132"/>
      <c r="W71" s="55"/>
      <c r="X71" s="55"/>
      <c r="Y71" s="46">
        <f t="shared" si="5"/>
        <v>0</v>
      </c>
      <c r="Z71" s="207"/>
      <c r="AA71" s="207"/>
      <c r="AB71" s="20"/>
      <c r="AC71" s="20"/>
      <c r="AD71" s="20"/>
      <c r="AE71" s="20"/>
    </row>
    <row r="72" spans="1:31" x14ac:dyDescent="0.25">
      <c r="A72" s="20"/>
      <c r="B72" s="20"/>
      <c r="C72" s="20"/>
      <c r="D72" s="20"/>
      <c r="E72" s="20"/>
      <c r="F72" s="26"/>
      <c r="G72" s="26"/>
      <c r="H72" s="26"/>
      <c r="I72" s="26"/>
      <c r="J72" s="20"/>
      <c r="K72" s="20"/>
      <c r="L72" s="20"/>
      <c r="M72" s="20"/>
      <c r="N72" s="20"/>
      <c r="O72" s="23"/>
      <c r="P72" s="60"/>
      <c r="Q72" s="24"/>
      <c r="R72" s="70">
        <f t="shared" si="4"/>
        <v>0</v>
      </c>
      <c r="S72" s="400"/>
      <c r="T72" s="54"/>
      <c r="U72" s="54"/>
      <c r="V72" s="132"/>
      <c r="W72" s="55"/>
      <c r="X72" s="55"/>
      <c r="Y72" s="46">
        <f t="shared" si="5"/>
        <v>0</v>
      </c>
      <c r="Z72" s="207"/>
      <c r="AA72" s="207"/>
      <c r="AB72" s="20"/>
      <c r="AC72" s="20"/>
      <c r="AD72" s="20"/>
      <c r="AE72" s="20"/>
    </row>
    <row r="73" spans="1:31" x14ac:dyDescent="0.25">
      <c r="A73" s="20"/>
      <c r="B73" s="20"/>
      <c r="C73" s="20"/>
      <c r="D73" s="20"/>
      <c r="E73" s="20"/>
      <c r="F73" s="26"/>
      <c r="G73" s="26"/>
      <c r="H73" s="26"/>
      <c r="I73" s="26"/>
      <c r="J73" s="20"/>
      <c r="K73" s="20"/>
      <c r="L73" s="20"/>
      <c r="M73" s="20"/>
      <c r="N73" s="20"/>
      <c r="O73" s="23"/>
      <c r="P73" s="60"/>
      <c r="Q73" s="24"/>
      <c r="R73" s="70">
        <f t="shared" si="4"/>
        <v>0</v>
      </c>
      <c r="S73" s="400"/>
      <c r="T73" s="54"/>
      <c r="U73" s="54"/>
      <c r="V73" s="132"/>
      <c r="W73" s="55"/>
      <c r="X73" s="55"/>
      <c r="Y73" s="46">
        <f t="shared" si="5"/>
        <v>0</v>
      </c>
      <c r="Z73" s="207"/>
      <c r="AA73" s="207"/>
      <c r="AB73" s="20"/>
      <c r="AC73" s="20"/>
      <c r="AD73" s="20"/>
      <c r="AE73" s="20"/>
    </row>
    <row r="74" spans="1:31" x14ac:dyDescent="0.25">
      <c r="A74" s="20"/>
      <c r="B74" s="20"/>
      <c r="C74" s="20"/>
      <c r="D74" s="20"/>
      <c r="E74" s="20"/>
      <c r="F74" s="26"/>
      <c r="G74" s="26"/>
      <c r="H74" s="26"/>
      <c r="I74" s="26"/>
      <c r="J74" s="20"/>
      <c r="K74" s="20"/>
      <c r="L74" s="20"/>
      <c r="M74" s="20"/>
      <c r="N74" s="20"/>
      <c r="O74" s="23"/>
      <c r="P74" s="60"/>
      <c r="Q74" s="24"/>
      <c r="R74" s="70">
        <f t="shared" si="4"/>
        <v>0</v>
      </c>
      <c r="S74" s="400"/>
      <c r="T74" s="54"/>
      <c r="U74" s="54"/>
      <c r="V74" s="132"/>
      <c r="W74" s="55"/>
      <c r="X74" s="55"/>
      <c r="Y74" s="46">
        <f t="shared" si="5"/>
        <v>0</v>
      </c>
      <c r="Z74" s="207"/>
      <c r="AA74" s="207"/>
      <c r="AB74" s="20"/>
      <c r="AC74" s="20"/>
      <c r="AD74" s="20"/>
      <c r="AE74" s="20"/>
    </row>
    <row r="75" spans="1:31" x14ac:dyDescent="0.25">
      <c r="A75" s="20"/>
      <c r="B75" s="20"/>
      <c r="C75" s="20"/>
      <c r="D75" s="20"/>
      <c r="E75" s="20"/>
      <c r="F75" s="26"/>
      <c r="G75" s="26"/>
      <c r="H75" s="26"/>
      <c r="I75" s="26"/>
      <c r="J75" s="20"/>
      <c r="K75" s="20"/>
      <c r="L75" s="20"/>
      <c r="M75" s="20"/>
      <c r="N75" s="20"/>
      <c r="O75" s="23"/>
      <c r="P75" s="60"/>
      <c r="Q75" s="24"/>
      <c r="R75" s="70">
        <f t="shared" si="4"/>
        <v>0</v>
      </c>
      <c r="S75" s="400"/>
      <c r="T75" s="54"/>
      <c r="U75" s="54"/>
      <c r="V75" s="132"/>
      <c r="W75" s="55"/>
      <c r="X75" s="55"/>
      <c r="Y75" s="46">
        <f t="shared" si="5"/>
        <v>0</v>
      </c>
      <c r="Z75" s="207"/>
      <c r="AA75" s="207"/>
      <c r="AB75" s="20"/>
      <c r="AC75" s="20"/>
      <c r="AD75" s="20"/>
      <c r="AE75" s="20"/>
    </row>
    <row r="76" spans="1:31" x14ac:dyDescent="0.25">
      <c r="A76" s="20"/>
      <c r="B76" s="20"/>
      <c r="C76" s="20"/>
      <c r="D76" s="20"/>
      <c r="E76" s="20"/>
      <c r="F76" s="26"/>
      <c r="G76" s="26"/>
      <c r="H76" s="26"/>
      <c r="I76" s="26"/>
      <c r="J76" s="20"/>
      <c r="K76" s="20"/>
      <c r="L76" s="20"/>
      <c r="M76" s="20"/>
      <c r="N76" s="20"/>
      <c r="O76" s="23"/>
      <c r="P76" s="60"/>
      <c r="Q76" s="24"/>
      <c r="R76" s="70">
        <f t="shared" si="4"/>
        <v>0</v>
      </c>
      <c r="S76" s="400"/>
      <c r="T76" s="54"/>
      <c r="U76" s="54"/>
      <c r="V76" s="132"/>
      <c r="W76" s="55"/>
      <c r="X76" s="55"/>
      <c r="Y76" s="46">
        <f t="shared" si="5"/>
        <v>0</v>
      </c>
      <c r="Z76" s="207"/>
      <c r="AA76" s="207"/>
      <c r="AB76" s="20"/>
      <c r="AC76" s="20"/>
      <c r="AD76" s="20"/>
      <c r="AE76" s="20"/>
    </row>
    <row r="77" spans="1:31" x14ac:dyDescent="0.25">
      <c r="A77" s="20"/>
      <c r="B77" s="20"/>
      <c r="C77" s="20"/>
      <c r="D77" s="20"/>
      <c r="E77" s="20"/>
      <c r="F77" s="26"/>
      <c r="G77" s="26"/>
      <c r="H77" s="26"/>
      <c r="I77" s="26"/>
      <c r="J77" s="20"/>
      <c r="K77" s="20"/>
      <c r="L77" s="20"/>
      <c r="M77" s="20"/>
      <c r="N77" s="20"/>
      <c r="O77" s="23"/>
      <c r="P77" s="60"/>
      <c r="Q77" s="24"/>
      <c r="R77" s="70">
        <f t="shared" si="4"/>
        <v>0</v>
      </c>
      <c r="S77" s="400"/>
      <c r="T77" s="54"/>
      <c r="U77" s="54"/>
      <c r="V77" s="132"/>
      <c r="W77" s="55"/>
      <c r="X77" s="55"/>
      <c r="Y77" s="46">
        <f t="shared" si="5"/>
        <v>0</v>
      </c>
      <c r="Z77" s="207"/>
      <c r="AA77" s="207"/>
      <c r="AB77" s="20"/>
      <c r="AC77" s="20"/>
      <c r="AD77" s="20"/>
      <c r="AE77" s="20"/>
    </row>
    <row r="78" spans="1:31" x14ac:dyDescent="0.25">
      <c r="A78" s="20"/>
      <c r="B78" s="20"/>
      <c r="C78" s="20"/>
      <c r="D78" s="20"/>
      <c r="E78" s="20"/>
      <c r="F78" s="26"/>
      <c r="G78" s="26"/>
      <c r="H78" s="26"/>
      <c r="I78" s="26"/>
      <c r="J78" s="20"/>
      <c r="K78" s="20"/>
      <c r="L78" s="20"/>
      <c r="M78" s="20"/>
      <c r="N78" s="20"/>
      <c r="O78" s="23"/>
      <c r="P78" s="60"/>
      <c r="Q78" s="24"/>
      <c r="R78" s="70">
        <f t="shared" si="4"/>
        <v>0</v>
      </c>
      <c r="S78" s="400"/>
      <c r="T78" s="54"/>
      <c r="U78" s="54"/>
      <c r="V78" s="132"/>
      <c r="W78" s="55"/>
      <c r="X78" s="55"/>
      <c r="Y78" s="46">
        <f t="shared" si="5"/>
        <v>0</v>
      </c>
      <c r="Z78" s="207"/>
      <c r="AA78" s="207"/>
      <c r="AB78" s="20"/>
      <c r="AC78" s="20"/>
      <c r="AD78" s="20"/>
      <c r="AE78" s="20"/>
    </row>
    <row r="79" spans="1:31" x14ac:dyDescent="0.25">
      <c r="A79" s="20"/>
      <c r="B79" s="20"/>
      <c r="C79" s="20"/>
      <c r="D79" s="20"/>
      <c r="E79" s="20"/>
      <c r="F79" s="26"/>
      <c r="G79" s="26"/>
      <c r="H79" s="26"/>
      <c r="I79" s="26"/>
      <c r="J79" s="20"/>
      <c r="K79" s="20"/>
      <c r="L79" s="20"/>
      <c r="M79" s="20"/>
      <c r="N79" s="20"/>
      <c r="O79" s="23"/>
      <c r="P79" s="60"/>
      <c r="Q79" s="24"/>
      <c r="R79" s="70">
        <f t="shared" si="4"/>
        <v>0</v>
      </c>
      <c r="S79" s="400"/>
      <c r="T79" s="54"/>
      <c r="U79" s="54"/>
      <c r="V79" s="132"/>
      <c r="W79" s="55"/>
      <c r="X79" s="55"/>
      <c r="Y79" s="46">
        <f t="shared" si="5"/>
        <v>0</v>
      </c>
      <c r="Z79" s="207"/>
      <c r="AA79" s="207"/>
      <c r="AB79" s="20"/>
      <c r="AC79" s="20"/>
      <c r="AD79" s="20"/>
      <c r="AE79" s="20"/>
    </row>
    <row r="80" spans="1:31" x14ac:dyDescent="0.25">
      <c r="A80" s="20"/>
      <c r="B80" s="20"/>
      <c r="C80" s="20"/>
      <c r="D80" s="20"/>
      <c r="E80" s="20"/>
      <c r="F80" s="26"/>
      <c r="G80" s="26"/>
      <c r="H80" s="26"/>
      <c r="I80" s="26"/>
      <c r="J80" s="20"/>
      <c r="K80" s="20"/>
      <c r="L80" s="20"/>
      <c r="M80" s="20"/>
      <c r="N80" s="20"/>
      <c r="O80" s="23"/>
      <c r="P80" s="60"/>
      <c r="Q80" s="24"/>
      <c r="R80" s="70">
        <f t="shared" si="4"/>
        <v>0</v>
      </c>
      <c r="S80" s="400"/>
      <c r="T80" s="54"/>
      <c r="U80" s="54"/>
      <c r="V80" s="132"/>
      <c r="W80" s="55"/>
      <c r="X80" s="55"/>
      <c r="Y80" s="46">
        <f t="shared" si="5"/>
        <v>0</v>
      </c>
      <c r="Z80" s="207"/>
      <c r="AA80" s="207"/>
      <c r="AB80" s="20"/>
      <c r="AC80" s="20"/>
      <c r="AD80" s="20"/>
      <c r="AE80" s="20"/>
    </row>
    <row r="81" spans="1:31" x14ac:dyDescent="0.25">
      <c r="A81" s="20"/>
      <c r="B81" s="20"/>
      <c r="C81" s="20"/>
      <c r="D81" s="20"/>
      <c r="E81" s="20"/>
      <c r="F81" s="26"/>
      <c r="G81" s="26"/>
      <c r="H81" s="26"/>
      <c r="I81" s="26"/>
      <c r="J81" s="20"/>
      <c r="K81" s="20"/>
      <c r="L81" s="20"/>
      <c r="M81" s="20"/>
      <c r="N81" s="20"/>
      <c r="O81" s="23"/>
      <c r="P81" s="60"/>
      <c r="Q81" s="24"/>
      <c r="R81" s="70">
        <f t="shared" si="4"/>
        <v>0</v>
      </c>
      <c r="S81" s="400"/>
      <c r="T81" s="54"/>
      <c r="U81" s="54"/>
      <c r="V81" s="132"/>
      <c r="W81" s="55"/>
      <c r="X81" s="55"/>
      <c r="Y81" s="46">
        <f t="shared" si="5"/>
        <v>0</v>
      </c>
      <c r="Z81" s="207"/>
      <c r="AA81" s="207"/>
      <c r="AB81" s="20"/>
      <c r="AC81" s="20"/>
      <c r="AD81" s="20"/>
      <c r="AE81" s="20"/>
    </row>
    <row r="82" spans="1:31" x14ac:dyDescent="0.25">
      <c r="A82" s="20"/>
      <c r="B82" s="20"/>
      <c r="C82" s="20"/>
      <c r="D82" s="20"/>
      <c r="E82" s="20"/>
      <c r="F82" s="26"/>
      <c r="G82" s="26"/>
      <c r="H82" s="26"/>
      <c r="I82" s="26"/>
      <c r="J82" s="20"/>
      <c r="K82" s="20"/>
      <c r="L82" s="20"/>
      <c r="M82" s="20"/>
      <c r="N82" s="20"/>
      <c r="O82" s="23"/>
      <c r="P82" s="60"/>
      <c r="Q82" s="24"/>
      <c r="R82" s="70">
        <f t="shared" si="4"/>
        <v>0</v>
      </c>
      <c r="S82" s="400"/>
      <c r="T82" s="54"/>
      <c r="U82" s="54"/>
      <c r="V82" s="132"/>
      <c r="W82" s="55"/>
      <c r="X82" s="55"/>
      <c r="Y82" s="46">
        <f t="shared" si="5"/>
        <v>0</v>
      </c>
      <c r="Z82" s="207"/>
      <c r="AA82" s="207"/>
      <c r="AB82" s="20"/>
      <c r="AC82" s="20"/>
      <c r="AD82" s="20"/>
      <c r="AE82" s="20"/>
    </row>
    <row r="83" spans="1:31" x14ac:dyDescent="0.25">
      <c r="A83" s="20"/>
      <c r="B83" s="20"/>
      <c r="C83" s="20"/>
      <c r="D83" s="20"/>
      <c r="E83" s="20"/>
      <c r="F83" s="26"/>
      <c r="G83" s="26"/>
      <c r="H83" s="26"/>
      <c r="I83" s="26"/>
      <c r="J83" s="20"/>
      <c r="K83" s="20"/>
      <c r="L83" s="20"/>
      <c r="M83" s="20"/>
      <c r="N83" s="20"/>
      <c r="O83" s="23"/>
      <c r="P83" s="60"/>
      <c r="Q83" s="24"/>
      <c r="R83" s="70">
        <f t="shared" si="4"/>
        <v>0</v>
      </c>
      <c r="S83" s="400"/>
      <c r="T83" s="54"/>
      <c r="U83" s="54"/>
      <c r="V83" s="132"/>
      <c r="W83" s="55"/>
      <c r="X83" s="55"/>
      <c r="Y83" s="46">
        <f t="shared" si="5"/>
        <v>0</v>
      </c>
      <c r="Z83" s="207"/>
      <c r="AA83" s="207"/>
      <c r="AB83" s="20"/>
      <c r="AC83" s="20"/>
      <c r="AD83" s="20"/>
      <c r="AE83" s="20"/>
    </row>
    <row r="84" spans="1:31" x14ac:dyDescent="0.25">
      <c r="A84" s="20"/>
      <c r="B84" s="20"/>
      <c r="C84" s="20"/>
      <c r="D84" s="20"/>
      <c r="E84" s="20"/>
      <c r="F84" s="26"/>
      <c r="G84" s="26"/>
      <c r="H84" s="26"/>
      <c r="I84" s="26"/>
      <c r="J84" s="20"/>
      <c r="K84" s="20"/>
      <c r="L84" s="20"/>
      <c r="M84" s="20"/>
      <c r="N84" s="20"/>
      <c r="O84" s="23"/>
      <c r="P84" s="60"/>
      <c r="Q84" s="24"/>
      <c r="R84" s="70">
        <f t="shared" si="4"/>
        <v>0</v>
      </c>
      <c r="S84" s="400"/>
      <c r="T84" s="54"/>
      <c r="U84" s="54"/>
      <c r="V84" s="132"/>
      <c r="W84" s="55"/>
      <c r="X84" s="55"/>
      <c r="Y84" s="46">
        <f t="shared" si="5"/>
        <v>0</v>
      </c>
      <c r="Z84" s="207"/>
      <c r="AA84" s="207"/>
      <c r="AB84" s="20"/>
      <c r="AC84" s="20"/>
      <c r="AD84" s="20"/>
      <c r="AE84" s="20"/>
    </row>
    <row r="85" spans="1:31" x14ac:dyDescent="0.25">
      <c r="A85" s="20"/>
      <c r="B85" s="20"/>
      <c r="C85" s="20"/>
      <c r="D85" s="20"/>
      <c r="E85" s="20"/>
      <c r="F85" s="26"/>
      <c r="G85" s="26"/>
      <c r="H85" s="26"/>
      <c r="I85" s="26"/>
      <c r="J85" s="20"/>
      <c r="K85" s="20"/>
      <c r="L85" s="20"/>
      <c r="M85" s="20"/>
      <c r="N85" s="20"/>
      <c r="O85" s="23"/>
      <c r="P85" s="60"/>
      <c r="Q85" s="24"/>
      <c r="R85" s="70">
        <f t="shared" si="4"/>
        <v>0</v>
      </c>
      <c r="S85" s="400"/>
      <c r="T85" s="54"/>
      <c r="U85" s="54"/>
      <c r="V85" s="132"/>
      <c r="W85" s="55"/>
      <c r="X85" s="55"/>
      <c r="Y85" s="46">
        <f t="shared" si="5"/>
        <v>0</v>
      </c>
      <c r="Z85" s="207"/>
      <c r="AA85" s="207"/>
      <c r="AB85" s="20"/>
      <c r="AC85" s="20"/>
      <c r="AD85" s="20"/>
      <c r="AE85" s="20"/>
    </row>
    <row r="86" spans="1:31" x14ac:dyDescent="0.25">
      <c r="A86" s="20"/>
      <c r="B86" s="20"/>
      <c r="C86" s="20"/>
      <c r="D86" s="20"/>
      <c r="E86" s="20"/>
      <c r="F86" s="26"/>
      <c r="G86" s="26"/>
      <c r="H86" s="26"/>
      <c r="I86" s="26"/>
      <c r="J86" s="20"/>
      <c r="K86" s="20"/>
      <c r="L86" s="20"/>
      <c r="M86" s="20"/>
      <c r="N86" s="20"/>
      <c r="O86" s="23"/>
      <c r="P86" s="60"/>
      <c r="Q86" s="24"/>
      <c r="R86" s="70">
        <f t="shared" si="4"/>
        <v>0</v>
      </c>
      <c r="S86" s="400"/>
      <c r="T86" s="54"/>
      <c r="U86" s="54"/>
      <c r="V86" s="132"/>
      <c r="W86" s="55"/>
      <c r="X86" s="55"/>
      <c r="Y86" s="46">
        <f t="shared" si="5"/>
        <v>0</v>
      </c>
      <c r="Z86" s="207"/>
      <c r="AA86" s="207"/>
      <c r="AB86" s="20"/>
      <c r="AC86" s="20"/>
      <c r="AD86" s="20"/>
      <c r="AE86" s="20"/>
    </row>
    <row r="87" spans="1:31" x14ac:dyDescent="0.25">
      <c r="A87" s="20"/>
      <c r="B87" s="20"/>
      <c r="C87" s="20"/>
      <c r="D87" s="20"/>
      <c r="E87" s="20"/>
      <c r="F87" s="26"/>
      <c r="G87" s="26"/>
      <c r="H87" s="26"/>
      <c r="I87" s="26"/>
      <c r="J87" s="20"/>
      <c r="K87" s="20"/>
      <c r="L87" s="20"/>
      <c r="M87" s="20"/>
      <c r="N87" s="20"/>
      <c r="O87" s="23"/>
      <c r="P87" s="60"/>
      <c r="Q87" s="24"/>
      <c r="R87" s="70">
        <f t="shared" si="4"/>
        <v>0</v>
      </c>
      <c r="S87" s="400"/>
      <c r="T87" s="54"/>
      <c r="U87" s="54"/>
      <c r="V87" s="132"/>
      <c r="W87" s="55"/>
      <c r="X87" s="55"/>
      <c r="Y87" s="46">
        <f t="shared" si="5"/>
        <v>0</v>
      </c>
      <c r="Z87" s="207"/>
      <c r="AA87" s="207"/>
      <c r="AB87" s="20"/>
      <c r="AC87" s="20"/>
      <c r="AD87" s="20"/>
      <c r="AE87" s="20"/>
    </row>
    <row r="88" spans="1:31" x14ac:dyDescent="0.25">
      <c r="A88" s="20"/>
      <c r="B88" s="20"/>
      <c r="C88" s="20"/>
      <c r="D88" s="20"/>
      <c r="E88" s="20"/>
      <c r="F88" s="26"/>
      <c r="G88" s="26"/>
      <c r="H88" s="26"/>
      <c r="I88" s="26"/>
      <c r="J88" s="20"/>
      <c r="K88" s="20"/>
      <c r="L88" s="20"/>
      <c r="M88" s="20"/>
      <c r="N88" s="20"/>
      <c r="O88" s="23"/>
      <c r="P88" s="60"/>
      <c r="Q88" s="24"/>
      <c r="R88" s="70">
        <f t="shared" si="4"/>
        <v>0</v>
      </c>
      <c r="S88" s="400"/>
      <c r="T88" s="54"/>
      <c r="U88" s="54"/>
      <c r="V88" s="132"/>
      <c r="W88" s="55"/>
      <c r="X88" s="55"/>
      <c r="Y88" s="46">
        <f t="shared" si="5"/>
        <v>0</v>
      </c>
      <c r="Z88" s="207"/>
      <c r="AA88" s="207"/>
      <c r="AB88" s="20"/>
      <c r="AC88" s="20"/>
      <c r="AD88" s="20"/>
      <c r="AE88" s="20"/>
    </row>
    <row r="89" spans="1:31" x14ac:dyDescent="0.25">
      <c r="A89" s="20"/>
      <c r="B89" s="20"/>
      <c r="C89" s="20"/>
      <c r="D89" s="20"/>
      <c r="E89" s="20"/>
      <c r="F89" s="26"/>
      <c r="G89" s="26"/>
      <c r="H89" s="26"/>
      <c r="I89" s="26"/>
      <c r="J89" s="20"/>
      <c r="K89" s="20"/>
      <c r="L89" s="20"/>
      <c r="M89" s="20"/>
      <c r="N89" s="20"/>
      <c r="O89" s="23"/>
      <c r="P89" s="60"/>
      <c r="Q89" s="24"/>
      <c r="R89" s="70">
        <f t="shared" si="4"/>
        <v>0</v>
      </c>
      <c r="S89" s="400"/>
      <c r="T89" s="54"/>
      <c r="U89" s="54"/>
      <c r="V89" s="132"/>
      <c r="W89" s="55"/>
      <c r="X89" s="55"/>
      <c r="Y89" s="46">
        <f t="shared" si="5"/>
        <v>0</v>
      </c>
      <c r="Z89" s="207"/>
      <c r="AA89" s="207"/>
      <c r="AB89" s="20"/>
      <c r="AC89" s="20"/>
      <c r="AD89" s="20"/>
      <c r="AE89" s="20"/>
    </row>
    <row r="90" spans="1:31" x14ac:dyDescent="0.25">
      <c r="A90" s="20"/>
      <c r="B90" s="20"/>
      <c r="C90" s="20"/>
      <c r="D90" s="20"/>
      <c r="E90" s="20"/>
      <c r="F90" s="26"/>
      <c r="G90" s="26"/>
      <c r="H90" s="26"/>
      <c r="I90" s="26"/>
      <c r="J90" s="20"/>
      <c r="K90" s="20"/>
      <c r="L90" s="20"/>
      <c r="M90" s="20"/>
      <c r="N90" s="20"/>
      <c r="O90" s="23"/>
      <c r="P90" s="60"/>
      <c r="Q90" s="24"/>
      <c r="R90" s="70">
        <f t="shared" si="4"/>
        <v>0</v>
      </c>
      <c r="S90" s="400"/>
      <c r="T90" s="54"/>
      <c r="U90" s="54"/>
      <c r="V90" s="132"/>
      <c r="W90" s="55"/>
      <c r="X90" s="55"/>
      <c r="Y90" s="46">
        <f t="shared" si="5"/>
        <v>0</v>
      </c>
      <c r="Z90" s="207"/>
      <c r="AA90" s="207"/>
      <c r="AB90" s="20"/>
      <c r="AC90" s="20"/>
      <c r="AD90" s="20"/>
      <c r="AE90" s="20"/>
    </row>
    <row r="91" spans="1:31" x14ac:dyDescent="0.25">
      <c r="A91" s="20"/>
      <c r="B91" s="20"/>
      <c r="C91" s="20"/>
      <c r="D91" s="20"/>
      <c r="E91" s="20"/>
      <c r="F91" s="26"/>
      <c r="G91" s="26"/>
      <c r="H91" s="26"/>
      <c r="I91" s="26"/>
      <c r="J91" s="20"/>
      <c r="K91" s="20"/>
      <c r="L91" s="20"/>
      <c r="M91" s="20"/>
      <c r="N91" s="20"/>
      <c r="O91" s="23"/>
      <c r="P91" s="60"/>
      <c r="Q91" s="24"/>
      <c r="R91" s="70">
        <f t="shared" si="4"/>
        <v>0</v>
      </c>
      <c r="S91" s="400"/>
      <c r="T91" s="54"/>
      <c r="U91" s="54"/>
      <c r="V91" s="132"/>
      <c r="W91" s="55"/>
      <c r="X91" s="55"/>
      <c r="Y91" s="46">
        <f t="shared" si="5"/>
        <v>0</v>
      </c>
      <c r="Z91" s="207"/>
      <c r="AA91" s="207"/>
      <c r="AB91" s="20"/>
      <c r="AC91" s="20"/>
      <c r="AD91" s="20"/>
      <c r="AE91" s="20"/>
    </row>
    <row r="92" spans="1:31" x14ac:dyDescent="0.25">
      <c r="A92" s="20"/>
      <c r="B92" s="20"/>
      <c r="C92" s="20"/>
      <c r="D92" s="20"/>
      <c r="E92" s="20"/>
      <c r="F92" s="26"/>
      <c r="G92" s="26"/>
      <c r="H92" s="26"/>
      <c r="I92" s="26"/>
      <c r="J92" s="20"/>
      <c r="K92" s="20"/>
      <c r="L92" s="20"/>
      <c r="M92" s="20"/>
      <c r="N92" s="20"/>
      <c r="O92" s="23"/>
      <c r="P92" s="60"/>
      <c r="Q92" s="24"/>
      <c r="R92" s="70">
        <f t="shared" si="4"/>
        <v>0</v>
      </c>
      <c r="S92" s="400"/>
      <c r="T92" s="54"/>
      <c r="U92" s="54"/>
      <c r="V92" s="132"/>
      <c r="W92" s="55"/>
      <c r="X92" s="55"/>
      <c r="Y92" s="46">
        <f t="shared" si="5"/>
        <v>0</v>
      </c>
      <c r="Z92" s="207"/>
      <c r="AA92" s="207"/>
      <c r="AB92" s="20"/>
      <c r="AC92" s="20"/>
      <c r="AD92" s="20"/>
      <c r="AE92" s="20"/>
    </row>
    <row r="93" spans="1:31" x14ac:dyDescent="0.25">
      <c r="A93" s="20"/>
      <c r="B93" s="20"/>
      <c r="C93" s="20"/>
      <c r="D93" s="20"/>
      <c r="E93" s="20"/>
      <c r="F93" s="26"/>
      <c r="G93" s="26"/>
      <c r="H93" s="26"/>
      <c r="I93" s="26"/>
      <c r="J93" s="20"/>
      <c r="K93" s="20"/>
      <c r="L93" s="20"/>
      <c r="M93" s="20"/>
      <c r="N93" s="20"/>
      <c r="O93" s="23"/>
      <c r="P93" s="60"/>
      <c r="Q93" s="24"/>
      <c r="R93" s="70">
        <f t="shared" si="4"/>
        <v>0</v>
      </c>
      <c r="S93" s="400"/>
      <c r="T93" s="54"/>
      <c r="U93" s="54"/>
      <c r="V93" s="132"/>
      <c r="W93" s="55"/>
      <c r="X93" s="55"/>
      <c r="Y93" s="46">
        <f t="shared" si="5"/>
        <v>0</v>
      </c>
      <c r="Z93" s="207"/>
      <c r="AA93" s="207"/>
      <c r="AB93" s="20"/>
      <c r="AC93" s="20"/>
      <c r="AD93" s="20"/>
      <c r="AE93" s="20"/>
    </row>
    <row r="94" spans="1:31" x14ac:dyDescent="0.25">
      <c r="A94" s="20"/>
      <c r="B94" s="20"/>
      <c r="C94" s="20"/>
      <c r="D94" s="20"/>
      <c r="E94" s="20"/>
      <c r="F94" s="26"/>
      <c r="G94" s="26"/>
      <c r="H94" s="26"/>
      <c r="I94" s="26"/>
      <c r="J94" s="20"/>
      <c r="K94" s="20"/>
      <c r="L94" s="20"/>
      <c r="M94" s="20"/>
      <c r="N94" s="20"/>
      <c r="O94" s="23"/>
      <c r="P94" s="60"/>
      <c r="Q94" s="24"/>
      <c r="R94" s="70">
        <f t="shared" si="4"/>
        <v>0</v>
      </c>
      <c r="S94" s="400"/>
      <c r="T94" s="54"/>
      <c r="U94" s="54"/>
      <c r="V94" s="132"/>
      <c r="W94" s="55"/>
      <c r="X94" s="55"/>
      <c r="Y94" s="46">
        <f t="shared" si="5"/>
        <v>0</v>
      </c>
      <c r="Z94" s="207"/>
      <c r="AA94" s="207"/>
      <c r="AB94" s="20"/>
      <c r="AC94" s="20"/>
      <c r="AD94" s="20"/>
      <c r="AE94" s="20"/>
    </row>
    <row r="95" spans="1:31" x14ac:dyDescent="0.25">
      <c r="A95" s="20"/>
      <c r="B95" s="20"/>
      <c r="C95" s="20"/>
      <c r="D95" s="20"/>
      <c r="E95" s="20"/>
      <c r="F95" s="26"/>
      <c r="G95" s="26"/>
      <c r="H95" s="26"/>
      <c r="I95" s="26"/>
      <c r="J95" s="20"/>
      <c r="K95" s="20"/>
      <c r="L95" s="20"/>
      <c r="M95" s="20"/>
      <c r="N95" s="20"/>
      <c r="O95" s="23"/>
      <c r="P95" s="60"/>
      <c r="Q95" s="24"/>
      <c r="R95" s="70">
        <f t="shared" si="4"/>
        <v>0</v>
      </c>
      <c r="S95" s="400"/>
      <c r="T95" s="54"/>
      <c r="U95" s="54"/>
      <c r="V95" s="132"/>
      <c r="W95" s="55"/>
      <c r="X95" s="55"/>
      <c r="Y95" s="46">
        <f t="shared" si="5"/>
        <v>0</v>
      </c>
      <c r="Z95" s="207"/>
      <c r="AA95" s="207"/>
      <c r="AB95" s="20"/>
      <c r="AC95" s="20"/>
      <c r="AD95" s="20"/>
      <c r="AE95" s="20"/>
    </row>
    <row r="96" spans="1:31" x14ac:dyDescent="0.25">
      <c r="A96" s="20"/>
      <c r="B96" s="20"/>
      <c r="C96" s="20"/>
      <c r="D96" s="20"/>
      <c r="E96" s="20"/>
      <c r="F96" s="26"/>
      <c r="G96" s="26"/>
      <c r="H96" s="26"/>
      <c r="I96" s="26"/>
      <c r="J96" s="20"/>
      <c r="K96" s="20"/>
      <c r="L96" s="20"/>
      <c r="M96" s="20"/>
      <c r="N96" s="20"/>
      <c r="O96" s="23"/>
      <c r="P96" s="60"/>
      <c r="Q96" s="24"/>
      <c r="R96" s="70">
        <f t="shared" si="4"/>
        <v>0</v>
      </c>
      <c r="S96" s="400"/>
      <c r="T96" s="54"/>
      <c r="U96" s="54"/>
      <c r="V96" s="132"/>
      <c r="W96" s="55"/>
      <c r="X96" s="55"/>
      <c r="Y96" s="46">
        <f t="shared" si="5"/>
        <v>0</v>
      </c>
      <c r="Z96" s="207"/>
      <c r="AA96" s="207"/>
      <c r="AB96" s="20"/>
      <c r="AC96" s="20"/>
      <c r="AD96" s="20"/>
      <c r="AE96" s="20"/>
    </row>
    <row r="97" spans="1:31" x14ac:dyDescent="0.25">
      <c r="A97" s="20"/>
      <c r="B97" s="20"/>
      <c r="C97" s="20"/>
      <c r="D97" s="20"/>
      <c r="E97" s="20"/>
      <c r="F97" s="26"/>
      <c r="G97" s="26"/>
      <c r="H97" s="26"/>
      <c r="I97" s="26"/>
      <c r="J97" s="20"/>
      <c r="K97" s="20"/>
      <c r="L97" s="20"/>
      <c r="M97" s="20"/>
      <c r="N97" s="20"/>
      <c r="O97" s="23"/>
      <c r="P97" s="60"/>
      <c r="Q97" s="24"/>
      <c r="R97" s="70">
        <f t="shared" si="4"/>
        <v>0</v>
      </c>
      <c r="S97" s="400"/>
      <c r="T97" s="54"/>
      <c r="U97" s="54"/>
      <c r="V97" s="132"/>
      <c r="W97" s="55"/>
      <c r="X97" s="55"/>
      <c r="Y97" s="46">
        <f t="shared" si="5"/>
        <v>0</v>
      </c>
      <c r="Z97" s="207"/>
      <c r="AA97" s="207"/>
      <c r="AB97" s="20"/>
      <c r="AC97" s="20"/>
      <c r="AD97" s="20"/>
      <c r="AE97" s="20"/>
    </row>
    <row r="98" spans="1:31" x14ac:dyDescent="0.25">
      <c r="A98" s="20"/>
      <c r="B98" s="20"/>
      <c r="C98" s="20"/>
      <c r="D98" s="20"/>
      <c r="E98" s="20"/>
      <c r="F98" s="26"/>
      <c r="G98" s="26"/>
      <c r="H98" s="26"/>
      <c r="I98" s="26"/>
      <c r="J98" s="20"/>
      <c r="K98" s="20"/>
      <c r="L98" s="20"/>
      <c r="M98" s="20"/>
      <c r="N98" s="20"/>
      <c r="O98" s="23"/>
      <c r="P98" s="60"/>
      <c r="Q98" s="24"/>
      <c r="R98" s="70">
        <f t="shared" si="4"/>
        <v>0</v>
      </c>
      <c r="S98" s="400"/>
      <c r="T98" s="54"/>
      <c r="U98" s="54"/>
      <c r="V98" s="132"/>
      <c r="W98" s="55"/>
      <c r="X98" s="55"/>
      <c r="Y98" s="46">
        <f t="shared" si="5"/>
        <v>0</v>
      </c>
      <c r="Z98" s="207"/>
      <c r="AA98" s="207"/>
      <c r="AB98" s="20"/>
      <c r="AC98" s="20"/>
      <c r="AD98" s="20"/>
      <c r="AE98" s="20"/>
    </row>
    <row r="99" spans="1:31" x14ac:dyDescent="0.25">
      <c r="A99" s="20"/>
      <c r="B99" s="20"/>
      <c r="C99" s="20"/>
      <c r="D99" s="20"/>
      <c r="E99" s="20"/>
      <c r="F99" s="26"/>
      <c r="G99" s="26"/>
      <c r="H99" s="26"/>
      <c r="I99" s="26"/>
      <c r="J99" s="20"/>
      <c r="K99" s="20"/>
      <c r="L99" s="20"/>
      <c r="M99" s="20"/>
      <c r="N99" s="20"/>
      <c r="O99" s="23"/>
      <c r="P99" s="60"/>
      <c r="Q99" s="24"/>
      <c r="R99" s="70">
        <f t="shared" si="4"/>
        <v>0</v>
      </c>
      <c r="S99" s="400"/>
      <c r="T99" s="54"/>
      <c r="U99" s="54"/>
      <c r="V99" s="132"/>
      <c r="W99" s="55"/>
      <c r="X99" s="55"/>
      <c r="Y99" s="46">
        <f t="shared" si="5"/>
        <v>0</v>
      </c>
      <c r="Z99" s="207"/>
      <c r="AA99" s="207"/>
      <c r="AB99" s="20"/>
      <c r="AC99" s="20"/>
      <c r="AD99" s="20"/>
      <c r="AE99" s="20"/>
    </row>
    <row r="100" spans="1:31" x14ac:dyDescent="0.25">
      <c r="A100" s="20"/>
      <c r="B100" s="20"/>
      <c r="C100" s="20"/>
      <c r="D100" s="20"/>
      <c r="E100" s="20"/>
      <c r="F100" s="26"/>
      <c r="G100" s="26"/>
      <c r="H100" s="26"/>
      <c r="I100" s="26"/>
      <c r="J100" s="20"/>
      <c r="K100" s="20"/>
      <c r="L100" s="20"/>
      <c r="M100" s="20"/>
      <c r="N100" s="20"/>
      <c r="O100" s="23"/>
      <c r="P100" s="60"/>
      <c r="Q100" s="24"/>
      <c r="R100" s="70">
        <f t="shared" si="4"/>
        <v>0</v>
      </c>
      <c r="S100" s="400"/>
      <c r="T100" s="54"/>
      <c r="U100" s="54"/>
      <c r="V100" s="132"/>
      <c r="W100" s="55"/>
      <c r="X100" s="55"/>
      <c r="Y100" s="46">
        <f t="shared" si="5"/>
        <v>0</v>
      </c>
      <c r="Z100" s="207"/>
      <c r="AA100" s="207"/>
      <c r="AB100" s="20"/>
      <c r="AC100" s="20"/>
      <c r="AD100" s="20"/>
      <c r="AE100" s="20"/>
    </row>
    <row r="101" spans="1:31" x14ac:dyDescent="0.25">
      <c r="A101" s="20"/>
      <c r="B101" s="20"/>
      <c r="C101" s="20"/>
      <c r="D101" s="20"/>
      <c r="E101" s="20"/>
      <c r="F101" s="26"/>
      <c r="G101" s="26"/>
      <c r="H101" s="26"/>
      <c r="I101" s="26"/>
      <c r="J101" s="20"/>
      <c r="K101" s="20"/>
      <c r="L101" s="20"/>
      <c r="M101" s="20"/>
      <c r="N101" s="20"/>
      <c r="O101" s="23"/>
      <c r="P101" s="60"/>
      <c r="Q101" s="24"/>
      <c r="R101" s="70">
        <f t="shared" ref="R101:R106" si="6">(O101*P101)*0.8</f>
        <v>0</v>
      </c>
      <c r="S101" s="400"/>
      <c r="T101" s="54"/>
      <c r="U101" s="54"/>
      <c r="V101" s="132"/>
      <c r="W101" s="55"/>
      <c r="X101" s="55"/>
      <c r="Y101" s="46">
        <f t="shared" ref="Y101:Y106" si="7">R101-(X101*P101)</f>
        <v>0</v>
      </c>
      <c r="Z101" s="207"/>
      <c r="AA101" s="207"/>
      <c r="AB101" s="20"/>
      <c r="AC101" s="20"/>
      <c r="AD101" s="20"/>
      <c r="AE101" s="20"/>
    </row>
    <row r="102" spans="1:31" x14ac:dyDescent="0.25">
      <c r="A102" s="20"/>
      <c r="B102" s="20"/>
      <c r="C102" s="20"/>
      <c r="D102" s="20"/>
      <c r="E102" s="20"/>
      <c r="F102" s="26"/>
      <c r="G102" s="26"/>
      <c r="H102" s="26"/>
      <c r="I102" s="26"/>
      <c r="J102" s="20"/>
      <c r="K102" s="20"/>
      <c r="L102" s="20"/>
      <c r="M102" s="20"/>
      <c r="N102" s="20"/>
      <c r="O102" s="23"/>
      <c r="P102" s="60"/>
      <c r="Q102" s="24"/>
      <c r="R102" s="70">
        <f t="shared" si="6"/>
        <v>0</v>
      </c>
      <c r="S102" s="400"/>
      <c r="T102" s="54"/>
      <c r="U102" s="54"/>
      <c r="V102" s="132"/>
      <c r="W102" s="55"/>
      <c r="X102" s="55"/>
      <c r="Y102" s="46">
        <f t="shared" si="7"/>
        <v>0</v>
      </c>
      <c r="Z102" s="207"/>
      <c r="AA102" s="207"/>
      <c r="AB102" s="20"/>
      <c r="AC102" s="20"/>
      <c r="AD102" s="20"/>
      <c r="AE102" s="20"/>
    </row>
    <row r="103" spans="1:31" x14ac:dyDescent="0.25">
      <c r="A103" s="20"/>
      <c r="B103" s="20"/>
      <c r="C103" s="20"/>
      <c r="D103" s="20"/>
      <c r="E103" s="20"/>
      <c r="F103" s="26"/>
      <c r="G103" s="26"/>
      <c r="H103" s="26"/>
      <c r="I103" s="26"/>
      <c r="J103" s="20"/>
      <c r="K103" s="20"/>
      <c r="L103" s="20"/>
      <c r="M103" s="20"/>
      <c r="N103" s="20"/>
      <c r="O103" s="23"/>
      <c r="P103" s="60"/>
      <c r="Q103" s="24"/>
      <c r="R103" s="70">
        <f t="shared" si="6"/>
        <v>0</v>
      </c>
      <c r="S103" s="400"/>
      <c r="T103" s="54"/>
      <c r="U103" s="54"/>
      <c r="V103" s="132"/>
      <c r="W103" s="55"/>
      <c r="X103" s="55"/>
      <c r="Y103" s="46">
        <f t="shared" si="7"/>
        <v>0</v>
      </c>
      <c r="Z103" s="207"/>
      <c r="AA103" s="207"/>
      <c r="AB103" s="20"/>
      <c r="AC103" s="20"/>
      <c r="AD103" s="20"/>
      <c r="AE103" s="20"/>
    </row>
    <row r="104" spans="1:31" x14ac:dyDescent="0.25">
      <c r="A104" s="20"/>
      <c r="B104" s="20"/>
      <c r="C104" s="20"/>
      <c r="D104" s="20"/>
      <c r="E104" s="20"/>
      <c r="F104" s="26"/>
      <c r="G104" s="26"/>
      <c r="H104" s="26"/>
      <c r="I104" s="26"/>
      <c r="J104" s="20"/>
      <c r="K104" s="20"/>
      <c r="L104" s="20"/>
      <c r="M104" s="20"/>
      <c r="N104" s="20"/>
      <c r="O104" s="23"/>
      <c r="P104" s="60"/>
      <c r="Q104" s="24"/>
      <c r="R104" s="70">
        <f t="shared" si="6"/>
        <v>0</v>
      </c>
      <c r="S104" s="400"/>
      <c r="T104" s="54"/>
      <c r="U104" s="54"/>
      <c r="V104" s="132"/>
      <c r="W104" s="55"/>
      <c r="X104" s="55"/>
      <c r="Y104" s="46">
        <f t="shared" si="7"/>
        <v>0</v>
      </c>
      <c r="Z104" s="207"/>
      <c r="AA104" s="207"/>
      <c r="AB104" s="20"/>
      <c r="AC104" s="20"/>
      <c r="AD104" s="20"/>
      <c r="AE104" s="20"/>
    </row>
    <row r="105" spans="1:31" x14ac:dyDescent="0.25">
      <c r="A105" s="20"/>
      <c r="B105" s="20"/>
      <c r="C105" s="20"/>
      <c r="D105" s="20"/>
      <c r="E105" s="20"/>
      <c r="F105" s="26"/>
      <c r="G105" s="26"/>
      <c r="H105" s="26"/>
      <c r="I105" s="26"/>
      <c r="J105" s="20"/>
      <c r="K105" s="20"/>
      <c r="L105" s="20"/>
      <c r="M105" s="20"/>
      <c r="N105" s="20"/>
      <c r="O105" s="23"/>
      <c r="P105" s="60"/>
      <c r="Q105" s="24"/>
      <c r="R105" s="70">
        <f t="shared" si="6"/>
        <v>0</v>
      </c>
      <c r="S105" s="400"/>
      <c r="T105" s="54"/>
      <c r="U105" s="54"/>
      <c r="V105" s="132"/>
      <c r="W105" s="55"/>
      <c r="X105" s="55"/>
      <c r="Y105" s="46">
        <f t="shared" si="7"/>
        <v>0</v>
      </c>
      <c r="Z105" s="207"/>
      <c r="AA105" s="207"/>
      <c r="AB105" s="20"/>
      <c r="AC105" s="20"/>
      <c r="AD105" s="20"/>
      <c r="AE105" s="20"/>
    </row>
    <row r="106" spans="1:31" x14ac:dyDescent="0.25">
      <c r="A106" s="20"/>
      <c r="B106" s="20"/>
      <c r="C106" s="20"/>
      <c r="D106" s="20"/>
      <c r="E106" s="20"/>
      <c r="F106" s="26"/>
      <c r="G106" s="26"/>
      <c r="H106" s="26"/>
      <c r="I106" s="26"/>
      <c r="J106" s="20"/>
      <c r="K106" s="20"/>
      <c r="L106" s="20"/>
      <c r="M106" s="20"/>
      <c r="N106" s="20"/>
      <c r="O106" s="23"/>
      <c r="P106" s="60"/>
      <c r="Q106" s="24"/>
      <c r="R106" s="70">
        <f t="shared" si="6"/>
        <v>0</v>
      </c>
      <c r="S106" s="400"/>
      <c r="T106" s="54"/>
      <c r="U106" s="54"/>
      <c r="V106" s="132"/>
      <c r="W106" s="55"/>
      <c r="X106" s="55"/>
      <c r="Y106" s="46">
        <f t="shared" si="7"/>
        <v>0</v>
      </c>
      <c r="Z106" s="207"/>
      <c r="AA106" s="207"/>
      <c r="AB106" s="20"/>
      <c r="AC106" s="20"/>
      <c r="AD106" s="20"/>
      <c r="AE106" s="20"/>
    </row>
    <row r="107" spans="1:31" x14ac:dyDescent="0.25">
      <c r="S107" s="209"/>
      <c r="Z107" s="209"/>
      <c r="AA107" s="209"/>
    </row>
    <row r="108" spans="1:31" x14ac:dyDescent="0.25">
      <c r="Z108" s="209"/>
      <c r="AA108" s="209"/>
    </row>
    <row r="109" spans="1:31" x14ac:dyDescent="0.25">
      <c r="Z109" s="209"/>
      <c r="AA109" s="209"/>
    </row>
    <row r="110" spans="1:31" x14ac:dyDescent="0.25">
      <c r="Z110" s="209"/>
      <c r="AA110" s="209"/>
    </row>
    <row r="111" spans="1:31" x14ac:dyDescent="0.25">
      <c r="Z111" s="209"/>
      <c r="AA111" s="209"/>
    </row>
    <row r="112" spans="1:31" x14ac:dyDescent="0.25">
      <c r="Z112" s="209"/>
      <c r="AA112" s="209"/>
    </row>
  </sheetData>
  <mergeCells count="3">
    <mergeCell ref="T3:X3"/>
    <mergeCell ref="Z3:AA3"/>
    <mergeCell ref="AB3:AE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0"/>
  <sheetViews>
    <sheetView topLeftCell="F1" zoomScale="70" zoomScaleNormal="70" workbookViewId="0">
      <selection activeCell="O22" sqref="O22"/>
    </sheetView>
  </sheetViews>
  <sheetFormatPr defaultRowHeight="15" x14ac:dyDescent="0.25"/>
  <cols>
    <col min="1" max="1" width="45.5703125" style="7" bestFit="1" customWidth="1"/>
    <col min="2" max="2" width="19.85546875" style="7" bestFit="1" customWidth="1"/>
    <col min="3" max="3" width="19.85546875" style="7" customWidth="1"/>
    <col min="4" max="4" width="17.28515625" style="7" bestFit="1" customWidth="1"/>
    <col min="5" max="5" width="37.85546875" style="7" bestFit="1" customWidth="1"/>
    <col min="6" max="6" width="27.140625" style="249" bestFit="1" customWidth="1"/>
    <col min="7" max="7" width="26.140625" style="249" bestFit="1" customWidth="1"/>
    <col min="8" max="8" width="16.140625" style="249" bestFit="1" customWidth="1"/>
    <col min="9" max="9" width="17.140625" style="249" bestFit="1" customWidth="1"/>
    <col min="10" max="10" width="20.7109375" style="7" bestFit="1" customWidth="1"/>
    <col min="11" max="11" width="19" style="7" bestFit="1" customWidth="1"/>
    <col min="12" max="12" width="25.140625" style="7" bestFit="1" customWidth="1"/>
    <col min="13" max="13" width="26" style="7" bestFit="1" customWidth="1"/>
    <col min="14" max="14" width="26" style="7" customWidth="1"/>
    <col min="15" max="15" width="26" style="250" bestFit="1" customWidth="1"/>
    <col min="16" max="16" width="21.7109375" style="251" bestFit="1" customWidth="1"/>
    <col min="17" max="17" width="26.42578125" style="7" bestFit="1" customWidth="1"/>
    <col min="18" max="18" width="30.7109375" style="252" bestFit="1" customWidth="1"/>
    <col min="19" max="19" width="23.85546875" style="152" customWidth="1"/>
    <col min="20" max="20" width="39" style="253" bestFit="1" customWidth="1"/>
    <col min="21" max="21" width="67.5703125" style="7" bestFit="1" customWidth="1"/>
    <col min="22" max="22" width="77.28515625" style="7" bestFit="1" customWidth="1"/>
    <col min="23" max="23" width="34.5703125" style="7" bestFit="1" customWidth="1"/>
    <col min="24" max="24" width="26.42578125" style="362" bestFit="1" customWidth="1"/>
    <col min="25" max="25" width="16" style="252" bestFit="1" customWidth="1"/>
    <col min="26" max="26" width="20.28515625" style="252" bestFit="1" customWidth="1"/>
    <col min="27" max="27" width="33.5703125" style="252" bestFit="1" customWidth="1"/>
    <col min="28" max="28" width="9.5703125" style="7" bestFit="1" customWidth="1"/>
    <col min="29" max="29" width="10.7109375" style="7" bestFit="1" customWidth="1"/>
    <col min="30" max="30" width="9.5703125" style="7" bestFit="1" customWidth="1"/>
    <col min="31" max="31" width="10.7109375" style="7" bestFit="1" customWidth="1"/>
    <col min="32" max="16384" width="9.140625" style="7"/>
  </cols>
  <sheetData>
    <row r="1" spans="1:31" s="69" customFormat="1" thickBot="1" x14ac:dyDescent="0.25">
      <c r="A1" s="30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6"/>
      <c r="Q1" s="32"/>
      <c r="R1" s="33"/>
      <c r="S1" s="33"/>
      <c r="T1" s="33"/>
      <c r="U1" s="33"/>
      <c r="V1" s="129"/>
      <c r="W1" s="33"/>
      <c r="X1" s="359"/>
      <c r="Y1" s="229"/>
      <c r="Z1" s="229"/>
      <c r="AA1" s="229"/>
      <c r="AE1" s="230"/>
    </row>
    <row r="2" spans="1:31" s="69" customFormat="1" ht="26.25" thickBot="1" x14ac:dyDescent="0.25">
      <c r="A2" s="164" t="s">
        <v>6</v>
      </c>
      <c r="B2" s="159" t="s">
        <v>61</v>
      </c>
      <c r="C2" s="159"/>
      <c r="D2" s="189">
        <f>Grunddata!C37</f>
        <v>0</v>
      </c>
      <c r="E2" s="159" t="s">
        <v>41</v>
      </c>
      <c r="F2" s="189">
        <f>SUM(M:M)</f>
        <v>0</v>
      </c>
      <c r="G2" s="159" t="s">
        <v>40</v>
      </c>
      <c r="H2" s="189">
        <f>SUM(O:O)</f>
        <v>0</v>
      </c>
      <c r="I2" s="159" t="s">
        <v>78</v>
      </c>
      <c r="J2" s="189">
        <f>SUM(R:R)</f>
        <v>0</v>
      </c>
      <c r="K2" s="163" t="s">
        <v>58</v>
      </c>
      <c r="L2" s="190">
        <f>SUM(Y:Y)</f>
        <v>0</v>
      </c>
      <c r="M2" s="162" t="s">
        <v>59</v>
      </c>
      <c r="N2" s="190">
        <f>SUM(X:X)</f>
        <v>0</v>
      </c>
      <c r="O2" s="162" t="s">
        <v>60</v>
      </c>
      <c r="P2" s="190">
        <f>SUM(AA:AA)</f>
        <v>0</v>
      </c>
      <c r="Q2" s="162"/>
      <c r="R2" s="192"/>
      <c r="S2" s="224"/>
      <c r="T2" s="231"/>
      <c r="U2" s="232"/>
      <c r="V2" s="232"/>
      <c r="W2" s="232"/>
      <c r="X2" s="360"/>
      <c r="Y2" s="232"/>
      <c r="Z2" s="232"/>
      <c r="AA2" s="232"/>
      <c r="AB2" s="232"/>
      <c r="AC2" s="232"/>
      <c r="AD2" s="232"/>
      <c r="AE2" s="233"/>
    </row>
    <row r="3" spans="1:31" s="69" customFormat="1" ht="15.75" thickBot="1" x14ac:dyDescent="0.3">
      <c r="A3" s="234"/>
      <c r="B3" s="235"/>
      <c r="C3" s="235"/>
      <c r="D3" s="235"/>
      <c r="E3" s="235"/>
      <c r="F3" s="236"/>
      <c r="G3" s="236"/>
      <c r="H3" s="236"/>
      <c r="I3" s="236"/>
      <c r="J3" s="235"/>
      <c r="K3" s="235"/>
      <c r="L3" s="235"/>
      <c r="M3" s="235"/>
      <c r="N3" s="235"/>
      <c r="O3" s="237"/>
      <c r="P3" s="238"/>
      <c r="Q3" s="235"/>
      <c r="R3" s="197"/>
      <c r="S3" s="40"/>
      <c r="T3" s="426" t="s">
        <v>108</v>
      </c>
      <c r="U3" s="427"/>
      <c r="V3" s="427"/>
      <c r="W3" s="427"/>
      <c r="X3" s="427"/>
      <c r="Y3" s="211"/>
      <c r="Z3" s="427" t="s">
        <v>79</v>
      </c>
      <c r="AA3" s="427"/>
      <c r="AB3" s="428" t="s">
        <v>80</v>
      </c>
      <c r="AC3" s="429"/>
      <c r="AD3" s="429"/>
      <c r="AE3" s="430"/>
    </row>
    <row r="4" spans="1:31" s="69" customFormat="1" ht="26.25" thickBot="1" x14ac:dyDescent="0.25">
      <c r="A4" s="66" t="s">
        <v>0</v>
      </c>
      <c r="B4" s="66" t="s">
        <v>1</v>
      </c>
      <c r="C4" s="66" t="s">
        <v>114</v>
      </c>
      <c r="D4" s="66" t="s">
        <v>36</v>
      </c>
      <c r="E4" s="66" t="s">
        <v>28</v>
      </c>
      <c r="F4" s="66" t="s">
        <v>25</v>
      </c>
      <c r="G4" s="66" t="s">
        <v>29</v>
      </c>
      <c r="H4" s="66" t="s">
        <v>22</v>
      </c>
      <c r="I4" s="66" t="s">
        <v>4</v>
      </c>
      <c r="J4" s="66" t="s">
        <v>26</v>
      </c>
      <c r="K4" s="66" t="s">
        <v>5</v>
      </c>
      <c r="L4" s="66" t="s">
        <v>23</v>
      </c>
      <c r="M4" s="66" t="s">
        <v>2</v>
      </c>
      <c r="N4" s="66" t="s">
        <v>37</v>
      </c>
      <c r="O4" s="66" t="s">
        <v>38</v>
      </c>
      <c r="P4" s="66" t="s">
        <v>39</v>
      </c>
      <c r="Q4" s="66" t="s">
        <v>105</v>
      </c>
      <c r="R4" s="66" t="s">
        <v>89</v>
      </c>
      <c r="S4" s="398" t="s">
        <v>111</v>
      </c>
      <c r="T4" s="137" t="s">
        <v>117</v>
      </c>
      <c r="U4" s="137" t="s">
        <v>118</v>
      </c>
      <c r="V4" s="137" t="s">
        <v>119</v>
      </c>
      <c r="W4" s="47" t="s">
        <v>3</v>
      </c>
      <c r="X4" s="154" t="s">
        <v>59</v>
      </c>
      <c r="Y4" s="45" t="s">
        <v>46</v>
      </c>
      <c r="Z4" s="154" t="s">
        <v>50</v>
      </c>
      <c r="AA4" s="154" t="s">
        <v>60</v>
      </c>
      <c r="AB4" s="154" t="s">
        <v>95</v>
      </c>
      <c r="AC4" s="154" t="s">
        <v>53</v>
      </c>
      <c r="AD4" s="154" t="s">
        <v>54</v>
      </c>
      <c r="AE4" s="45" t="s">
        <v>53</v>
      </c>
    </row>
    <row r="5" spans="1:31" s="248" customFormat="1" x14ac:dyDescent="0.25">
      <c r="A5" s="198"/>
      <c r="B5" s="198"/>
      <c r="C5" s="198"/>
      <c r="D5" s="198"/>
      <c r="E5" s="198"/>
      <c r="F5" s="239"/>
      <c r="G5" s="239"/>
      <c r="H5" s="239"/>
      <c r="I5" s="239"/>
      <c r="J5" s="198"/>
      <c r="K5" s="198"/>
      <c r="L5" s="198"/>
      <c r="M5" s="198"/>
      <c r="N5" s="198"/>
      <c r="O5" s="240"/>
      <c r="P5" s="241"/>
      <c r="Q5" s="242"/>
      <c r="R5" s="243">
        <f t="shared" ref="R5:R36" si="0">(O5*P5)*0.8</f>
        <v>0</v>
      </c>
      <c r="S5" s="399"/>
      <c r="T5" s="244"/>
      <c r="U5" s="244"/>
      <c r="V5" s="245"/>
      <c r="W5" s="245"/>
      <c r="X5" s="361"/>
      <c r="Y5" s="246">
        <f t="shared" ref="Y5:Y36" si="1">R5-(X5*P5)</f>
        <v>0</v>
      </c>
      <c r="Z5" s="247"/>
      <c r="AA5" s="247"/>
      <c r="AB5" s="198"/>
      <c r="AC5" s="198"/>
      <c r="AD5" s="198"/>
      <c r="AE5" s="198"/>
    </row>
    <row r="6" spans="1:31" s="248" customFormat="1" x14ac:dyDescent="0.25">
      <c r="A6" s="198"/>
      <c r="B6" s="198"/>
      <c r="C6" s="198"/>
      <c r="D6" s="198"/>
      <c r="E6" s="198"/>
      <c r="F6" s="239"/>
      <c r="G6" s="239"/>
      <c r="H6" s="239"/>
      <c r="I6" s="239"/>
      <c r="J6" s="198"/>
      <c r="K6" s="198"/>
      <c r="L6" s="198"/>
      <c r="M6" s="198"/>
      <c r="N6" s="198"/>
      <c r="O6" s="240"/>
      <c r="P6" s="241"/>
      <c r="Q6" s="242"/>
      <c r="R6" s="243">
        <f t="shared" si="0"/>
        <v>0</v>
      </c>
      <c r="S6" s="399"/>
      <c r="T6" s="244"/>
      <c r="U6" s="244"/>
      <c r="V6" s="245"/>
      <c r="W6" s="245"/>
      <c r="X6" s="361"/>
      <c r="Y6" s="246">
        <f t="shared" si="1"/>
        <v>0</v>
      </c>
      <c r="Z6" s="247"/>
      <c r="AA6" s="247"/>
      <c r="AB6" s="198"/>
      <c r="AC6" s="198"/>
      <c r="AD6" s="198"/>
      <c r="AE6" s="198"/>
    </row>
    <row r="7" spans="1:31" s="248" customFormat="1" x14ac:dyDescent="0.25">
      <c r="A7" s="198"/>
      <c r="B7" s="198"/>
      <c r="C7" s="198"/>
      <c r="D7" s="198"/>
      <c r="E7" s="198"/>
      <c r="F7" s="239"/>
      <c r="G7" s="239"/>
      <c r="H7" s="239"/>
      <c r="I7" s="239"/>
      <c r="J7" s="198"/>
      <c r="K7" s="198"/>
      <c r="L7" s="198"/>
      <c r="M7" s="198"/>
      <c r="N7" s="198"/>
      <c r="O7" s="240"/>
      <c r="P7" s="241"/>
      <c r="Q7" s="242"/>
      <c r="R7" s="243">
        <f t="shared" si="0"/>
        <v>0</v>
      </c>
      <c r="S7" s="399"/>
      <c r="T7" s="244"/>
      <c r="U7" s="244"/>
      <c r="V7" s="245"/>
      <c r="W7" s="245"/>
      <c r="X7" s="361"/>
      <c r="Y7" s="246">
        <f t="shared" si="1"/>
        <v>0</v>
      </c>
      <c r="Z7" s="247"/>
      <c r="AA7" s="247"/>
      <c r="AB7" s="198"/>
      <c r="AC7" s="198"/>
      <c r="AD7" s="198"/>
      <c r="AE7" s="198"/>
    </row>
    <row r="8" spans="1:31" s="248" customFormat="1" x14ac:dyDescent="0.25">
      <c r="A8" s="198"/>
      <c r="B8" s="198"/>
      <c r="C8" s="198"/>
      <c r="D8" s="198"/>
      <c r="E8" s="198"/>
      <c r="F8" s="239"/>
      <c r="G8" s="239"/>
      <c r="H8" s="239"/>
      <c r="I8" s="239"/>
      <c r="J8" s="198"/>
      <c r="K8" s="198"/>
      <c r="L8" s="198"/>
      <c r="M8" s="198"/>
      <c r="N8" s="198"/>
      <c r="O8" s="240"/>
      <c r="P8" s="241"/>
      <c r="Q8" s="242"/>
      <c r="R8" s="243">
        <f t="shared" si="0"/>
        <v>0</v>
      </c>
      <c r="S8" s="399"/>
      <c r="T8" s="244"/>
      <c r="U8" s="244"/>
      <c r="V8" s="245"/>
      <c r="W8" s="245"/>
      <c r="X8" s="361"/>
      <c r="Y8" s="246">
        <f t="shared" si="1"/>
        <v>0</v>
      </c>
      <c r="Z8" s="247"/>
      <c r="AA8" s="247"/>
      <c r="AB8" s="198"/>
      <c r="AC8" s="198"/>
      <c r="AD8" s="198"/>
      <c r="AE8" s="198"/>
    </row>
    <row r="9" spans="1:31" s="248" customFormat="1" x14ac:dyDescent="0.25">
      <c r="A9" s="198"/>
      <c r="B9" s="198"/>
      <c r="C9" s="198"/>
      <c r="D9" s="198"/>
      <c r="E9" s="198"/>
      <c r="F9" s="239"/>
      <c r="G9" s="239"/>
      <c r="H9" s="239"/>
      <c r="I9" s="239"/>
      <c r="J9" s="198"/>
      <c r="K9" s="198"/>
      <c r="L9" s="198"/>
      <c r="M9" s="198"/>
      <c r="N9" s="198"/>
      <c r="O9" s="240"/>
      <c r="P9" s="241"/>
      <c r="Q9" s="242"/>
      <c r="R9" s="243">
        <f t="shared" si="0"/>
        <v>0</v>
      </c>
      <c r="S9" s="399"/>
      <c r="T9" s="244"/>
      <c r="U9" s="244"/>
      <c r="V9" s="245"/>
      <c r="W9" s="245"/>
      <c r="X9" s="361"/>
      <c r="Y9" s="246">
        <f t="shared" si="1"/>
        <v>0</v>
      </c>
      <c r="Z9" s="247"/>
      <c r="AA9" s="247"/>
      <c r="AB9" s="198"/>
      <c r="AC9" s="198"/>
      <c r="AD9" s="198"/>
      <c r="AE9" s="198"/>
    </row>
    <row r="10" spans="1:31" s="248" customFormat="1" x14ac:dyDescent="0.25">
      <c r="A10" s="198"/>
      <c r="B10" s="198"/>
      <c r="C10" s="198"/>
      <c r="D10" s="198"/>
      <c r="E10" s="198"/>
      <c r="F10" s="239"/>
      <c r="G10" s="239"/>
      <c r="H10" s="239"/>
      <c r="I10" s="239"/>
      <c r="J10" s="198"/>
      <c r="K10" s="198"/>
      <c r="L10" s="198"/>
      <c r="M10" s="198"/>
      <c r="N10" s="198"/>
      <c r="O10" s="240"/>
      <c r="P10" s="241"/>
      <c r="Q10" s="242"/>
      <c r="R10" s="243">
        <f t="shared" si="0"/>
        <v>0</v>
      </c>
      <c r="S10" s="399"/>
      <c r="T10" s="244"/>
      <c r="U10" s="244"/>
      <c r="V10" s="245"/>
      <c r="W10" s="245"/>
      <c r="X10" s="361"/>
      <c r="Y10" s="246">
        <f t="shared" si="1"/>
        <v>0</v>
      </c>
      <c r="Z10" s="247"/>
      <c r="AA10" s="247"/>
      <c r="AB10" s="198"/>
      <c r="AC10" s="198"/>
      <c r="AD10" s="198"/>
      <c r="AE10" s="198"/>
    </row>
    <row r="11" spans="1:31" s="248" customFormat="1" x14ac:dyDescent="0.25">
      <c r="A11" s="198"/>
      <c r="B11" s="198"/>
      <c r="C11" s="198"/>
      <c r="D11" s="198"/>
      <c r="E11" s="198"/>
      <c r="F11" s="239"/>
      <c r="G11" s="239"/>
      <c r="H11" s="239"/>
      <c r="I11" s="239"/>
      <c r="J11" s="198"/>
      <c r="K11" s="198"/>
      <c r="L11" s="198"/>
      <c r="M11" s="198"/>
      <c r="N11" s="198"/>
      <c r="O11" s="240"/>
      <c r="P11" s="241"/>
      <c r="Q11" s="242"/>
      <c r="R11" s="243">
        <f t="shared" si="0"/>
        <v>0</v>
      </c>
      <c r="S11" s="399"/>
      <c r="T11" s="244"/>
      <c r="U11" s="244"/>
      <c r="V11" s="245"/>
      <c r="W11" s="245"/>
      <c r="X11" s="361"/>
      <c r="Y11" s="246">
        <f t="shared" si="1"/>
        <v>0</v>
      </c>
      <c r="Z11" s="247"/>
      <c r="AA11" s="247"/>
      <c r="AB11" s="198"/>
      <c r="AC11" s="198"/>
      <c r="AD11" s="198"/>
      <c r="AE11" s="198"/>
    </row>
    <row r="12" spans="1:31" s="248" customFormat="1" x14ac:dyDescent="0.25">
      <c r="A12" s="198"/>
      <c r="B12" s="198"/>
      <c r="C12" s="198"/>
      <c r="D12" s="198"/>
      <c r="E12" s="198"/>
      <c r="F12" s="239"/>
      <c r="G12" s="239"/>
      <c r="H12" s="239"/>
      <c r="I12" s="239"/>
      <c r="J12" s="198"/>
      <c r="K12" s="198"/>
      <c r="L12" s="198"/>
      <c r="M12" s="198"/>
      <c r="N12" s="198"/>
      <c r="O12" s="240"/>
      <c r="P12" s="241"/>
      <c r="Q12" s="242"/>
      <c r="R12" s="243">
        <f t="shared" si="0"/>
        <v>0</v>
      </c>
      <c r="S12" s="399"/>
      <c r="T12" s="244"/>
      <c r="U12" s="244"/>
      <c r="V12" s="245"/>
      <c r="W12" s="245"/>
      <c r="X12" s="361"/>
      <c r="Y12" s="246">
        <f t="shared" si="1"/>
        <v>0</v>
      </c>
      <c r="Z12" s="247"/>
      <c r="AA12" s="247"/>
      <c r="AB12" s="198"/>
      <c r="AC12" s="198"/>
      <c r="AD12" s="198"/>
      <c r="AE12" s="198"/>
    </row>
    <row r="13" spans="1:31" s="248" customFormat="1" x14ac:dyDescent="0.25">
      <c r="A13" s="198"/>
      <c r="B13" s="198"/>
      <c r="C13" s="198"/>
      <c r="D13" s="198"/>
      <c r="E13" s="198"/>
      <c r="F13" s="239"/>
      <c r="G13" s="239"/>
      <c r="H13" s="239"/>
      <c r="I13" s="239"/>
      <c r="J13" s="198"/>
      <c r="K13" s="198"/>
      <c r="L13" s="198"/>
      <c r="M13" s="198"/>
      <c r="N13" s="198"/>
      <c r="O13" s="240"/>
      <c r="P13" s="241"/>
      <c r="Q13" s="242"/>
      <c r="R13" s="243">
        <f t="shared" si="0"/>
        <v>0</v>
      </c>
      <c r="S13" s="399"/>
      <c r="T13" s="244"/>
      <c r="U13" s="244"/>
      <c r="V13" s="245"/>
      <c r="W13" s="245"/>
      <c r="X13" s="361"/>
      <c r="Y13" s="246">
        <f t="shared" si="1"/>
        <v>0</v>
      </c>
      <c r="Z13" s="247"/>
      <c r="AA13" s="247"/>
      <c r="AB13" s="198"/>
      <c r="AC13" s="198"/>
      <c r="AD13" s="198"/>
      <c r="AE13" s="198"/>
    </row>
    <row r="14" spans="1:31" s="248" customFormat="1" x14ac:dyDescent="0.25">
      <c r="A14" s="198"/>
      <c r="B14" s="198"/>
      <c r="C14" s="198"/>
      <c r="D14" s="198"/>
      <c r="E14" s="198"/>
      <c r="F14" s="239"/>
      <c r="G14" s="239"/>
      <c r="H14" s="239"/>
      <c r="I14" s="239"/>
      <c r="J14" s="198"/>
      <c r="K14" s="198"/>
      <c r="L14" s="198"/>
      <c r="M14" s="198"/>
      <c r="N14" s="198"/>
      <c r="O14" s="240"/>
      <c r="P14" s="241"/>
      <c r="Q14" s="242"/>
      <c r="R14" s="243">
        <f t="shared" si="0"/>
        <v>0</v>
      </c>
      <c r="S14" s="399"/>
      <c r="T14" s="244"/>
      <c r="U14" s="244"/>
      <c r="V14" s="245"/>
      <c r="W14" s="245"/>
      <c r="X14" s="361"/>
      <c r="Y14" s="246">
        <f t="shared" si="1"/>
        <v>0</v>
      </c>
      <c r="Z14" s="247"/>
      <c r="AA14" s="247"/>
      <c r="AB14" s="198"/>
      <c r="AC14" s="198"/>
      <c r="AD14" s="198"/>
      <c r="AE14" s="198"/>
    </row>
    <row r="15" spans="1:31" s="248" customFormat="1" x14ac:dyDescent="0.25">
      <c r="A15" s="198"/>
      <c r="B15" s="198"/>
      <c r="C15" s="198"/>
      <c r="D15" s="198"/>
      <c r="E15" s="198"/>
      <c r="F15" s="239"/>
      <c r="G15" s="239"/>
      <c r="H15" s="239"/>
      <c r="I15" s="239"/>
      <c r="J15" s="198"/>
      <c r="K15" s="198"/>
      <c r="L15" s="198"/>
      <c r="M15" s="198"/>
      <c r="N15" s="198"/>
      <c r="O15" s="240"/>
      <c r="P15" s="241"/>
      <c r="Q15" s="242"/>
      <c r="R15" s="243">
        <f t="shared" si="0"/>
        <v>0</v>
      </c>
      <c r="S15" s="400"/>
      <c r="T15" s="244"/>
      <c r="U15" s="244"/>
      <c r="V15" s="245"/>
      <c r="W15" s="245"/>
      <c r="X15" s="361"/>
      <c r="Y15" s="246">
        <f t="shared" si="1"/>
        <v>0</v>
      </c>
      <c r="Z15" s="247"/>
      <c r="AA15" s="247"/>
      <c r="AB15" s="198"/>
      <c r="AC15" s="198"/>
      <c r="AD15" s="198"/>
      <c r="AE15" s="198"/>
    </row>
    <row r="16" spans="1:31" s="248" customFormat="1" x14ac:dyDescent="0.25">
      <c r="A16" s="198"/>
      <c r="B16" s="198"/>
      <c r="C16" s="198"/>
      <c r="D16" s="198"/>
      <c r="E16" s="198"/>
      <c r="F16" s="239"/>
      <c r="G16" s="239"/>
      <c r="H16" s="239"/>
      <c r="I16" s="239"/>
      <c r="J16" s="198"/>
      <c r="K16" s="198"/>
      <c r="L16" s="198"/>
      <c r="M16" s="198"/>
      <c r="N16" s="198"/>
      <c r="O16" s="240"/>
      <c r="P16" s="241"/>
      <c r="Q16" s="242"/>
      <c r="R16" s="243">
        <f t="shared" si="0"/>
        <v>0</v>
      </c>
      <c r="S16" s="400"/>
      <c r="T16" s="244"/>
      <c r="U16" s="244"/>
      <c r="V16" s="245"/>
      <c r="W16" s="245"/>
      <c r="X16" s="361"/>
      <c r="Y16" s="246">
        <f t="shared" si="1"/>
        <v>0</v>
      </c>
      <c r="Z16" s="247"/>
      <c r="AA16" s="247"/>
      <c r="AB16" s="198"/>
      <c r="AC16" s="198"/>
      <c r="AD16" s="198"/>
      <c r="AE16" s="198"/>
    </row>
    <row r="17" spans="1:31" s="248" customFormat="1" x14ac:dyDescent="0.25">
      <c r="A17" s="198"/>
      <c r="B17" s="198"/>
      <c r="C17" s="198"/>
      <c r="D17" s="198"/>
      <c r="E17" s="198"/>
      <c r="F17" s="239"/>
      <c r="G17" s="239"/>
      <c r="H17" s="239"/>
      <c r="I17" s="239"/>
      <c r="J17" s="198"/>
      <c r="K17" s="198"/>
      <c r="L17" s="198"/>
      <c r="M17" s="198"/>
      <c r="N17" s="198"/>
      <c r="O17" s="240"/>
      <c r="P17" s="241"/>
      <c r="Q17" s="242"/>
      <c r="R17" s="243">
        <f t="shared" si="0"/>
        <v>0</v>
      </c>
      <c r="S17" s="400"/>
      <c r="T17" s="244"/>
      <c r="U17" s="244"/>
      <c r="V17" s="245"/>
      <c r="W17" s="245"/>
      <c r="X17" s="361"/>
      <c r="Y17" s="246">
        <f t="shared" si="1"/>
        <v>0</v>
      </c>
      <c r="Z17" s="247"/>
      <c r="AA17" s="247"/>
      <c r="AB17" s="198"/>
      <c r="AC17" s="198"/>
      <c r="AD17" s="198"/>
      <c r="AE17" s="198"/>
    </row>
    <row r="18" spans="1:31" s="248" customFormat="1" x14ac:dyDescent="0.25">
      <c r="A18" s="198"/>
      <c r="B18" s="198"/>
      <c r="C18" s="198"/>
      <c r="D18" s="198"/>
      <c r="E18" s="198"/>
      <c r="F18" s="239"/>
      <c r="G18" s="239"/>
      <c r="H18" s="239"/>
      <c r="I18" s="239"/>
      <c r="J18" s="198"/>
      <c r="K18" s="198"/>
      <c r="L18" s="198"/>
      <c r="M18" s="198"/>
      <c r="N18" s="198"/>
      <c r="O18" s="240"/>
      <c r="P18" s="241"/>
      <c r="Q18" s="242"/>
      <c r="R18" s="243">
        <f t="shared" si="0"/>
        <v>0</v>
      </c>
      <c r="S18" s="400"/>
      <c r="T18" s="244"/>
      <c r="U18" s="244"/>
      <c r="V18" s="245"/>
      <c r="W18" s="245"/>
      <c r="X18" s="361"/>
      <c r="Y18" s="246">
        <f t="shared" si="1"/>
        <v>0</v>
      </c>
      <c r="Z18" s="247"/>
      <c r="AA18" s="247"/>
      <c r="AB18" s="198"/>
      <c r="AC18" s="198"/>
      <c r="AD18" s="198"/>
      <c r="AE18" s="198"/>
    </row>
    <row r="19" spans="1:31" s="248" customFormat="1" x14ac:dyDescent="0.25">
      <c r="A19" s="198"/>
      <c r="B19" s="198"/>
      <c r="C19" s="198"/>
      <c r="D19" s="198"/>
      <c r="E19" s="198"/>
      <c r="F19" s="239"/>
      <c r="G19" s="239"/>
      <c r="H19" s="239"/>
      <c r="I19" s="239"/>
      <c r="J19" s="198"/>
      <c r="K19" s="198"/>
      <c r="L19" s="198"/>
      <c r="M19" s="198"/>
      <c r="N19" s="198"/>
      <c r="O19" s="240"/>
      <c r="P19" s="241"/>
      <c r="Q19" s="242"/>
      <c r="R19" s="243">
        <f t="shared" si="0"/>
        <v>0</v>
      </c>
      <c r="S19" s="400"/>
      <c r="T19" s="244"/>
      <c r="U19" s="244"/>
      <c r="V19" s="245"/>
      <c r="W19" s="245"/>
      <c r="X19" s="361"/>
      <c r="Y19" s="246">
        <f t="shared" si="1"/>
        <v>0</v>
      </c>
      <c r="Z19" s="247"/>
      <c r="AA19" s="247"/>
      <c r="AB19" s="198"/>
      <c r="AC19" s="198"/>
      <c r="AD19" s="198"/>
      <c r="AE19" s="198"/>
    </row>
    <row r="20" spans="1:31" s="248" customFormat="1" x14ac:dyDescent="0.25">
      <c r="A20" s="198"/>
      <c r="B20" s="198"/>
      <c r="C20" s="198"/>
      <c r="D20" s="198"/>
      <c r="E20" s="198"/>
      <c r="F20" s="239"/>
      <c r="G20" s="239"/>
      <c r="H20" s="239"/>
      <c r="I20" s="239"/>
      <c r="J20" s="198"/>
      <c r="K20" s="198"/>
      <c r="L20" s="198"/>
      <c r="M20" s="198"/>
      <c r="N20" s="198"/>
      <c r="O20" s="240"/>
      <c r="P20" s="241"/>
      <c r="Q20" s="242"/>
      <c r="R20" s="243">
        <f t="shared" si="0"/>
        <v>0</v>
      </c>
      <c r="S20" s="400"/>
      <c r="T20" s="244"/>
      <c r="U20" s="244"/>
      <c r="V20" s="245"/>
      <c r="W20" s="245"/>
      <c r="X20" s="361"/>
      <c r="Y20" s="246">
        <f t="shared" si="1"/>
        <v>0</v>
      </c>
      <c r="Z20" s="247"/>
      <c r="AA20" s="247"/>
      <c r="AB20" s="198"/>
      <c r="AC20" s="198"/>
      <c r="AD20" s="198"/>
      <c r="AE20" s="198"/>
    </row>
    <row r="21" spans="1:31" s="248" customFormat="1" x14ac:dyDescent="0.25">
      <c r="A21" s="198"/>
      <c r="B21" s="198"/>
      <c r="C21" s="198"/>
      <c r="D21" s="198"/>
      <c r="E21" s="198"/>
      <c r="F21" s="239"/>
      <c r="G21" s="239"/>
      <c r="H21" s="239"/>
      <c r="I21" s="239"/>
      <c r="J21" s="198"/>
      <c r="K21" s="198"/>
      <c r="L21" s="198"/>
      <c r="M21" s="198"/>
      <c r="N21" s="198"/>
      <c r="O21" s="240"/>
      <c r="P21" s="241"/>
      <c r="Q21" s="242"/>
      <c r="R21" s="243">
        <f t="shared" si="0"/>
        <v>0</v>
      </c>
      <c r="S21" s="400"/>
      <c r="T21" s="244"/>
      <c r="U21" s="244"/>
      <c r="V21" s="245"/>
      <c r="W21" s="245"/>
      <c r="X21" s="361"/>
      <c r="Y21" s="246">
        <f t="shared" si="1"/>
        <v>0</v>
      </c>
      <c r="Z21" s="247"/>
      <c r="AA21" s="247"/>
      <c r="AB21" s="198"/>
      <c r="AC21" s="198"/>
      <c r="AD21" s="198"/>
      <c r="AE21" s="198"/>
    </row>
    <row r="22" spans="1:31" x14ac:dyDescent="0.25">
      <c r="A22" s="198"/>
      <c r="B22" s="198"/>
      <c r="C22" s="198"/>
      <c r="D22" s="198"/>
      <c r="E22" s="198"/>
      <c r="F22" s="239"/>
      <c r="G22" s="239"/>
      <c r="H22" s="239"/>
      <c r="I22" s="239"/>
      <c r="J22" s="198"/>
      <c r="K22" s="198"/>
      <c r="L22" s="198"/>
      <c r="M22" s="198"/>
      <c r="N22" s="198"/>
      <c r="O22" s="240"/>
      <c r="P22" s="241"/>
      <c r="Q22" s="242"/>
      <c r="R22" s="243">
        <f t="shared" si="0"/>
        <v>0</v>
      </c>
      <c r="S22" s="400"/>
      <c r="T22" s="244"/>
      <c r="U22" s="244"/>
      <c r="V22" s="245"/>
      <c r="W22" s="245"/>
      <c r="X22" s="361"/>
      <c r="Y22" s="246">
        <f t="shared" si="1"/>
        <v>0</v>
      </c>
      <c r="Z22" s="247"/>
      <c r="AA22" s="247"/>
      <c r="AB22" s="198"/>
      <c r="AC22" s="198"/>
      <c r="AD22" s="198"/>
      <c r="AE22" s="198"/>
    </row>
    <row r="23" spans="1:31" x14ac:dyDescent="0.25">
      <c r="A23" s="198"/>
      <c r="B23" s="198"/>
      <c r="C23" s="198"/>
      <c r="D23" s="198"/>
      <c r="E23" s="198"/>
      <c r="F23" s="239"/>
      <c r="G23" s="239"/>
      <c r="H23" s="239"/>
      <c r="I23" s="239"/>
      <c r="J23" s="198"/>
      <c r="K23" s="198"/>
      <c r="L23" s="198"/>
      <c r="M23" s="198"/>
      <c r="N23" s="198"/>
      <c r="O23" s="240"/>
      <c r="P23" s="241"/>
      <c r="Q23" s="242"/>
      <c r="R23" s="243">
        <f t="shared" si="0"/>
        <v>0</v>
      </c>
      <c r="S23" s="400"/>
      <c r="T23" s="244"/>
      <c r="U23" s="244"/>
      <c r="V23" s="245"/>
      <c r="W23" s="245"/>
      <c r="X23" s="361"/>
      <c r="Y23" s="246">
        <f t="shared" si="1"/>
        <v>0</v>
      </c>
      <c r="Z23" s="247"/>
      <c r="AA23" s="247"/>
      <c r="AB23" s="198"/>
      <c r="AC23" s="198"/>
      <c r="AD23" s="198"/>
      <c r="AE23" s="198"/>
    </row>
    <row r="24" spans="1:31" x14ac:dyDescent="0.25">
      <c r="A24" s="198"/>
      <c r="B24" s="198"/>
      <c r="C24" s="198"/>
      <c r="D24" s="198"/>
      <c r="E24" s="198"/>
      <c r="F24" s="239"/>
      <c r="G24" s="239"/>
      <c r="H24" s="239"/>
      <c r="I24" s="239"/>
      <c r="J24" s="198"/>
      <c r="K24" s="198"/>
      <c r="L24" s="198"/>
      <c r="M24" s="198"/>
      <c r="N24" s="198"/>
      <c r="O24" s="240"/>
      <c r="P24" s="241"/>
      <c r="Q24" s="242"/>
      <c r="R24" s="243">
        <f t="shared" si="0"/>
        <v>0</v>
      </c>
      <c r="S24" s="400"/>
      <c r="T24" s="244"/>
      <c r="U24" s="244"/>
      <c r="V24" s="245"/>
      <c r="W24" s="245"/>
      <c r="X24" s="361"/>
      <c r="Y24" s="246">
        <f t="shared" si="1"/>
        <v>0</v>
      </c>
      <c r="Z24" s="247"/>
      <c r="AA24" s="247"/>
      <c r="AB24" s="198"/>
      <c r="AC24" s="198"/>
      <c r="AD24" s="198"/>
      <c r="AE24" s="198"/>
    </row>
    <row r="25" spans="1:31" x14ac:dyDescent="0.25">
      <c r="A25" s="198"/>
      <c r="B25" s="198"/>
      <c r="C25" s="198"/>
      <c r="D25" s="198"/>
      <c r="E25" s="198"/>
      <c r="F25" s="239"/>
      <c r="G25" s="239"/>
      <c r="H25" s="239"/>
      <c r="I25" s="239"/>
      <c r="J25" s="198"/>
      <c r="K25" s="198"/>
      <c r="L25" s="198"/>
      <c r="M25" s="198"/>
      <c r="N25" s="198"/>
      <c r="O25" s="240"/>
      <c r="P25" s="241"/>
      <c r="Q25" s="242"/>
      <c r="R25" s="243">
        <f t="shared" si="0"/>
        <v>0</v>
      </c>
      <c r="S25" s="400"/>
      <c r="T25" s="244"/>
      <c r="U25" s="244"/>
      <c r="V25" s="245"/>
      <c r="W25" s="245"/>
      <c r="X25" s="361"/>
      <c r="Y25" s="246">
        <f t="shared" si="1"/>
        <v>0</v>
      </c>
      <c r="Z25" s="247"/>
      <c r="AA25" s="247"/>
      <c r="AB25" s="198"/>
      <c r="AC25" s="198"/>
      <c r="AD25" s="198"/>
      <c r="AE25" s="198"/>
    </row>
    <row r="26" spans="1:31" x14ac:dyDescent="0.25">
      <c r="A26" s="198"/>
      <c r="B26" s="198"/>
      <c r="C26" s="198"/>
      <c r="D26" s="198"/>
      <c r="E26" s="198"/>
      <c r="F26" s="239"/>
      <c r="G26" s="239"/>
      <c r="H26" s="239"/>
      <c r="I26" s="239"/>
      <c r="J26" s="198"/>
      <c r="K26" s="198"/>
      <c r="L26" s="198"/>
      <c r="M26" s="198"/>
      <c r="N26" s="198"/>
      <c r="O26" s="240"/>
      <c r="P26" s="241"/>
      <c r="Q26" s="242"/>
      <c r="R26" s="243">
        <f t="shared" si="0"/>
        <v>0</v>
      </c>
      <c r="S26" s="400"/>
      <c r="T26" s="244"/>
      <c r="U26" s="244"/>
      <c r="V26" s="245"/>
      <c r="W26" s="245"/>
      <c r="X26" s="361"/>
      <c r="Y26" s="246">
        <f t="shared" si="1"/>
        <v>0</v>
      </c>
      <c r="Z26" s="247"/>
      <c r="AA26" s="247"/>
      <c r="AB26" s="198"/>
      <c r="AC26" s="198"/>
      <c r="AD26" s="198"/>
      <c r="AE26" s="198"/>
    </row>
    <row r="27" spans="1:31" x14ac:dyDescent="0.25">
      <c r="A27" s="198"/>
      <c r="B27" s="198"/>
      <c r="C27" s="198"/>
      <c r="D27" s="198"/>
      <c r="E27" s="198"/>
      <c r="F27" s="239"/>
      <c r="G27" s="239"/>
      <c r="H27" s="239"/>
      <c r="I27" s="239"/>
      <c r="J27" s="198"/>
      <c r="K27" s="198"/>
      <c r="L27" s="198"/>
      <c r="M27" s="198"/>
      <c r="N27" s="198"/>
      <c r="O27" s="240"/>
      <c r="P27" s="241"/>
      <c r="Q27" s="242"/>
      <c r="R27" s="243">
        <f t="shared" si="0"/>
        <v>0</v>
      </c>
      <c r="S27" s="400"/>
      <c r="T27" s="244"/>
      <c r="U27" s="244"/>
      <c r="V27" s="245"/>
      <c r="W27" s="245"/>
      <c r="X27" s="361"/>
      <c r="Y27" s="246">
        <f t="shared" si="1"/>
        <v>0</v>
      </c>
      <c r="Z27" s="247"/>
      <c r="AA27" s="247"/>
      <c r="AB27" s="198"/>
      <c r="AC27" s="198"/>
      <c r="AD27" s="198"/>
      <c r="AE27" s="198"/>
    </row>
    <row r="28" spans="1:31" x14ac:dyDescent="0.25">
      <c r="A28" s="198"/>
      <c r="B28" s="198"/>
      <c r="C28" s="198"/>
      <c r="D28" s="198"/>
      <c r="E28" s="198"/>
      <c r="F28" s="239"/>
      <c r="G28" s="239"/>
      <c r="H28" s="239"/>
      <c r="I28" s="239"/>
      <c r="J28" s="198"/>
      <c r="K28" s="198"/>
      <c r="L28" s="198"/>
      <c r="M28" s="198"/>
      <c r="N28" s="198"/>
      <c r="O28" s="240"/>
      <c r="P28" s="241"/>
      <c r="Q28" s="242"/>
      <c r="R28" s="243">
        <f t="shared" si="0"/>
        <v>0</v>
      </c>
      <c r="S28" s="400"/>
      <c r="T28" s="244"/>
      <c r="U28" s="244"/>
      <c r="V28" s="245"/>
      <c r="W28" s="245"/>
      <c r="X28" s="361"/>
      <c r="Y28" s="246">
        <f t="shared" si="1"/>
        <v>0</v>
      </c>
      <c r="Z28" s="247"/>
      <c r="AA28" s="247"/>
      <c r="AB28" s="198"/>
      <c r="AC28" s="198"/>
      <c r="AD28" s="198"/>
      <c r="AE28" s="198"/>
    </row>
    <row r="29" spans="1:31" x14ac:dyDescent="0.25">
      <c r="A29" s="198"/>
      <c r="B29" s="198"/>
      <c r="C29" s="198"/>
      <c r="D29" s="198"/>
      <c r="E29" s="198"/>
      <c r="F29" s="239"/>
      <c r="G29" s="239"/>
      <c r="H29" s="239"/>
      <c r="I29" s="239"/>
      <c r="J29" s="198"/>
      <c r="K29" s="198"/>
      <c r="L29" s="198"/>
      <c r="M29" s="198"/>
      <c r="N29" s="198"/>
      <c r="O29" s="240"/>
      <c r="P29" s="241"/>
      <c r="Q29" s="242"/>
      <c r="R29" s="243">
        <f t="shared" si="0"/>
        <v>0</v>
      </c>
      <c r="S29" s="400"/>
      <c r="T29" s="244"/>
      <c r="U29" s="244"/>
      <c r="V29" s="245"/>
      <c r="W29" s="245"/>
      <c r="X29" s="361"/>
      <c r="Y29" s="246">
        <f t="shared" si="1"/>
        <v>0</v>
      </c>
      <c r="Z29" s="247"/>
      <c r="AA29" s="247"/>
      <c r="AB29" s="198"/>
      <c r="AC29" s="198"/>
      <c r="AD29" s="198"/>
      <c r="AE29" s="198"/>
    </row>
    <row r="30" spans="1:31" x14ac:dyDescent="0.25">
      <c r="A30" s="198"/>
      <c r="B30" s="198"/>
      <c r="C30" s="198"/>
      <c r="D30" s="198"/>
      <c r="E30" s="198"/>
      <c r="F30" s="239"/>
      <c r="G30" s="239"/>
      <c r="H30" s="239"/>
      <c r="I30" s="239"/>
      <c r="J30" s="198"/>
      <c r="K30" s="198"/>
      <c r="L30" s="198"/>
      <c r="M30" s="198"/>
      <c r="N30" s="198"/>
      <c r="O30" s="240"/>
      <c r="P30" s="241"/>
      <c r="Q30" s="242"/>
      <c r="R30" s="243">
        <f t="shared" si="0"/>
        <v>0</v>
      </c>
      <c r="S30" s="400"/>
      <c r="T30" s="244"/>
      <c r="U30" s="244"/>
      <c r="V30" s="245"/>
      <c r="W30" s="245"/>
      <c r="X30" s="361"/>
      <c r="Y30" s="246">
        <f t="shared" si="1"/>
        <v>0</v>
      </c>
      <c r="Z30" s="247"/>
      <c r="AA30" s="247"/>
      <c r="AB30" s="198"/>
      <c r="AC30" s="198"/>
      <c r="AD30" s="198"/>
      <c r="AE30" s="198"/>
    </row>
    <row r="31" spans="1:31" x14ac:dyDescent="0.25">
      <c r="A31" s="198"/>
      <c r="B31" s="198"/>
      <c r="C31" s="198"/>
      <c r="D31" s="198"/>
      <c r="E31" s="198"/>
      <c r="F31" s="239"/>
      <c r="G31" s="239"/>
      <c r="H31" s="239"/>
      <c r="I31" s="239"/>
      <c r="J31" s="198"/>
      <c r="K31" s="198"/>
      <c r="L31" s="198"/>
      <c r="M31" s="198"/>
      <c r="N31" s="198"/>
      <c r="O31" s="240"/>
      <c r="P31" s="241"/>
      <c r="Q31" s="242"/>
      <c r="R31" s="243">
        <f t="shared" si="0"/>
        <v>0</v>
      </c>
      <c r="S31" s="400"/>
      <c r="T31" s="244"/>
      <c r="U31" s="244"/>
      <c r="V31" s="245"/>
      <c r="W31" s="245"/>
      <c r="X31" s="361"/>
      <c r="Y31" s="246">
        <f t="shared" si="1"/>
        <v>0</v>
      </c>
      <c r="Z31" s="247"/>
      <c r="AA31" s="247"/>
      <c r="AB31" s="198"/>
      <c r="AC31" s="198"/>
      <c r="AD31" s="198"/>
      <c r="AE31" s="198"/>
    </row>
    <row r="32" spans="1:31" x14ac:dyDescent="0.25">
      <c r="A32" s="198"/>
      <c r="B32" s="198"/>
      <c r="C32" s="198"/>
      <c r="D32" s="198"/>
      <c r="E32" s="198"/>
      <c r="F32" s="239"/>
      <c r="G32" s="239"/>
      <c r="H32" s="239"/>
      <c r="I32" s="239"/>
      <c r="J32" s="198"/>
      <c r="K32" s="198"/>
      <c r="L32" s="198"/>
      <c r="M32" s="198"/>
      <c r="N32" s="198"/>
      <c r="O32" s="240"/>
      <c r="P32" s="241"/>
      <c r="Q32" s="242"/>
      <c r="R32" s="243">
        <f t="shared" si="0"/>
        <v>0</v>
      </c>
      <c r="S32" s="400"/>
      <c r="T32" s="244"/>
      <c r="U32" s="244"/>
      <c r="V32" s="245"/>
      <c r="W32" s="245"/>
      <c r="X32" s="361"/>
      <c r="Y32" s="246">
        <f t="shared" si="1"/>
        <v>0</v>
      </c>
      <c r="Z32" s="247"/>
      <c r="AA32" s="247"/>
      <c r="AB32" s="198"/>
      <c r="AC32" s="198"/>
      <c r="AD32" s="198"/>
      <c r="AE32" s="198"/>
    </row>
    <row r="33" spans="1:31" x14ac:dyDescent="0.25">
      <c r="A33" s="198"/>
      <c r="B33" s="198"/>
      <c r="C33" s="198"/>
      <c r="D33" s="198"/>
      <c r="E33" s="198"/>
      <c r="F33" s="239"/>
      <c r="G33" s="239"/>
      <c r="H33" s="239"/>
      <c r="I33" s="239"/>
      <c r="J33" s="198"/>
      <c r="K33" s="198"/>
      <c r="L33" s="198"/>
      <c r="M33" s="198"/>
      <c r="N33" s="198"/>
      <c r="O33" s="240"/>
      <c r="P33" s="241"/>
      <c r="Q33" s="242"/>
      <c r="R33" s="243">
        <f t="shared" si="0"/>
        <v>0</v>
      </c>
      <c r="S33" s="400"/>
      <c r="T33" s="244"/>
      <c r="U33" s="244"/>
      <c r="V33" s="245"/>
      <c r="W33" s="245"/>
      <c r="X33" s="361"/>
      <c r="Y33" s="246">
        <f t="shared" si="1"/>
        <v>0</v>
      </c>
      <c r="Z33" s="247"/>
      <c r="AA33" s="247"/>
      <c r="AB33" s="198"/>
      <c r="AC33" s="198"/>
      <c r="AD33" s="198"/>
      <c r="AE33" s="198"/>
    </row>
    <row r="34" spans="1:31" x14ac:dyDescent="0.25">
      <c r="A34" s="198"/>
      <c r="B34" s="198"/>
      <c r="C34" s="198"/>
      <c r="D34" s="198"/>
      <c r="E34" s="198"/>
      <c r="F34" s="239"/>
      <c r="G34" s="239"/>
      <c r="H34" s="239"/>
      <c r="I34" s="239"/>
      <c r="J34" s="198"/>
      <c r="K34" s="198"/>
      <c r="L34" s="198"/>
      <c r="M34" s="198"/>
      <c r="N34" s="198"/>
      <c r="O34" s="240"/>
      <c r="P34" s="241"/>
      <c r="Q34" s="242"/>
      <c r="R34" s="243">
        <f t="shared" si="0"/>
        <v>0</v>
      </c>
      <c r="S34" s="400"/>
      <c r="T34" s="244"/>
      <c r="U34" s="244"/>
      <c r="V34" s="245"/>
      <c r="W34" s="245"/>
      <c r="X34" s="361"/>
      <c r="Y34" s="246">
        <f t="shared" si="1"/>
        <v>0</v>
      </c>
      <c r="Z34" s="247"/>
      <c r="AA34" s="247"/>
      <c r="AB34" s="198"/>
      <c r="AC34" s="198"/>
      <c r="AD34" s="198"/>
      <c r="AE34" s="198"/>
    </row>
    <row r="35" spans="1:31" x14ac:dyDescent="0.25">
      <c r="A35" s="198"/>
      <c r="B35" s="198"/>
      <c r="C35" s="198"/>
      <c r="D35" s="198"/>
      <c r="E35" s="198"/>
      <c r="F35" s="239"/>
      <c r="G35" s="239"/>
      <c r="H35" s="239"/>
      <c r="I35" s="239"/>
      <c r="J35" s="198"/>
      <c r="K35" s="198"/>
      <c r="L35" s="198"/>
      <c r="M35" s="198"/>
      <c r="N35" s="198"/>
      <c r="O35" s="240"/>
      <c r="P35" s="241"/>
      <c r="Q35" s="242"/>
      <c r="R35" s="243">
        <f t="shared" si="0"/>
        <v>0</v>
      </c>
      <c r="S35" s="400"/>
      <c r="T35" s="244"/>
      <c r="U35" s="244"/>
      <c r="V35" s="245"/>
      <c r="W35" s="245"/>
      <c r="X35" s="361"/>
      <c r="Y35" s="246">
        <f t="shared" si="1"/>
        <v>0</v>
      </c>
      <c r="Z35" s="247"/>
      <c r="AA35" s="247"/>
      <c r="AB35" s="198"/>
      <c r="AC35" s="198"/>
      <c r="AD35" s="198"/>
      <c r="AE35" s="198"/>
    </row>
    <row r="36" spans="1:31" x14ac:dyDescent="0.25">
      <c r="A36" s="198"/>
      <c r="B36" s="198"/>
      <c r="C36" s="198"/>
      <c r="D36" s="198"/>
      <c r="E36" s="198"/>
      <c r="F36" s="239"/>
      <c r="G36" s="239"/>
      <c r="H36" s="239"/>
      <c r="I36" s="239"/>
      <c r="J36" s="198"/>
      <c r="K36" s="198"/>
      <c r="L36" s="198"/>
      <c r="M36" s="198"/>
      <c r="N36" s="198"/>
      <c r="O36" s="240"/>
      <c r="P36" s="241"/>
      <c r="Q36" s="242"/>
      <c r="R36" s="243">
        <f t="shared" si="0"/>
        <v>0</v>
      </c>
      <c r="S36" s="400"/>
      <c r="T36" s="244"/>
      <c r="U36" s="244"/>
      <c r="V36" s="245"/>
      <c r="W36" s="245"/>
      <c r="X36" s="361"/>
      <c r="Y36" s="246">
        <f t="shared" si="1"/>
        <v>0</v>
      </c>
      <c r="Z36" s="247"/>
      <c r="AA36" s="247"/>
      <c r="AB36" s="198"/>
      <c r="AC36" s="198"/>
      <c r="AD36" s="198"/>
      <c r="AE36" s="198"/>
    </row>
    <row r="37" spans="1:31" x14ac:dyDescent="0.25">
      <c r="A37" s="198"/>
      <c r="B37" s="198"/>
      <c r="C37" s="198"/>
      <c r="D37" s="198"/>
      <c r="E37" s="198"/>
      <c r="F37" s="239"/>
      <c r="G37" s="239"/>
      <c r="H37" s="239"/>
      <c r="I37" s="239"/>
      <c r="J37" s="198"/>
      <c r="K37" s="198"/>
      <c r="L37" s="198"/>
      <c r="M37" s="198"/>
      <c r="N37" s="198"/>
      <c r="O37" s="240"/>
      <c r="P37" s="241"/>
      <c r="Q37" s="242"/>
      <c r="R37" s="243">
        <f t="shared" ref="R37:R68" si="2">(O37*P37)*0.8</f>
        <v>0</v>
      </c>
      <c r="S37" s="400"/>
      <c r="T37" s="244"/>
      <c r="U37" s="244"/>
      <c r="V37" s="245"/>
      <c r="W37" s="245"/>
      <c r="X37" s="361"/>
      <c r="Y37" s="246">
        <f t="shared" ref="Y37:Y68" si="3">R37-(X37*P37)</f>
        <v>0</v>
      </c>
      <c r="Z37" s="247"/>
      <c r="AA37" s="247"/>
      <c r="AB37" s="198"/>
      <c r="AC37" s="198"/>
      <c r="AD37" s="198"/>
      <c r="AE37" s="198"/>
    </row>
    <row r="38" spans="1:31" x14ac:dyDescent="0.25">
      <c r="A38" s="198"/>
      <c r="B38" s="198"/>
      <c r="C38" s="198"/>
      <c r="D38" s="198"/>
      <c r="E38" s="198"/>
      <c r="F38" s="239"/>
      <c r="G38" s="239"/>
      <c r="H38" s="239"/>
      <c r="I38" s="239"/>
      <c r="J38" s="198"/>
      <c r="K38" s="198"/>
      <c r="L38" s="198"/>
      <c r="M38" s="198"/>
      <c r="N38" s="198"/>
      <c r="O38" s="240"/>
      <c r="P38" s="241"/>
      <c r="Q38" s="242"/>
      <c r="R38" s="243">
        <f t="shared" si="2"/>
        <v>0</v>
      </c>
      <c r="S38" s="400"/>
      <c r="T38" s="244"/>
      <c r="U38" s="244"/>
      <c r="V38" s="245"/>
      <c r="W38" s="245"/>
      <c r="X38" s="361"/>
      <c r="Y38" s="246">
        <f t="shared" si="3"/>
        <v>0</v>
      </c>
      <c r="Z38" s="247"/>
      <c r="AA38" s="247"/>
      <c r="AB38" s="198"/>
      <c r="AC38" s="198"/>
      <c r="AD38" s="198"/>
      <c r="AE38" s="198"/>
    </row>
    <row r="39" spans="1:31" x14ac:dyDescent="0.25">
      <c r="A39" s="198"/>
      <c r="B39" s="198"/>
      <c r="C39" s="198"/>
      <c r="D39" s="198"/>
      <c r="E39" s="198"/>
      <c r="F39" s="239"/>
      <c r="G39" s="239"/>
      <c r="H39" s="239"/>
      <c r="I39" s="239"/>
      <c r="J39" s="198"/>
      <c r="K39" s="198"/>
      <c r="L39" s="198"/>
      <c r="M39" s="198"/>
      <c r="N39" s="198"/>
      <c r="O39" s="240"/>
      <c r="P39" s="241"/>
      <c r="Q39" s="242"/>
      <c r="R39" s="243">
        <f t="shared" si="2"/>
        <v>0</v>
      </c>
      <c r="S39" s="400"/>
      <c r="T39" s="244"/>
      <c r="U39" s="244"/>
      <c r="V39" s="245"/>
      <c r="W39" s="245"/>
      <c r="X39" s="361"/>
      <c r="Y39" s="246">
        <f t="shared" si="3"/>
        <v>0</v>
      </c>
      <c r="Z39" s="247"/>
      <c r="AA39" s="247"/>
      <c r="AB39" s="198"/>
      <c r="AC39" s="198"/>
      <c r="AD39" s="198"/>
      <c r="AE39" s="198"/>
    </row>
    <row r="40" spans="1:31" x14ac:dyDescent="0.25">
      <c r="A40" s="198"/>
      <c r="B40" s="198"/>
      <c r="C40" s="198"/>
      <c r="D40" s="198"/>
      <c r="E40" s="198"/>
      <c r="F40" s="239"/>
      <c r="G40" s="239"/>
      <c r="H40" s="239"/>
      <c r="I40" s="239"/>
      <c r="J40" s="198"/>
      <c r="K40" s="198"/>
      <c r="L40" s="198"/>
      <c r="M40" s="198"/>
      <c r="N40" s="198"/>
      <c r="O40" s="240"/>
      <c r="P40" s="241"/>
      <c r="Q40" s="242"/>
      <c r="R40" s="243">
        <f t="shared" si="2"/>
        <v>0</v>
      </c>
      <c r="S40" s="400"/>
      <c r="T40" s="244"/>
      <c r="U40" s="244"/>
      <c r="V40" s="245"/>
      <c r="W40" s="245"/>
      <c r="X40" s="361"/>
      <c r="Y40" s="246">
        <f t="shared" si="3"/>
        <v>0</v>
      </c>
      <c r="Z40" s="247"/>
      <c r="AA40" s="247"/>
      <c r="AB40" s="198"/>
      <c r="AC40" s="198"/>
      <c r="AD40" s="198"/>
      <c r="AE40" s="198"/>
    </row>
    <row r="41" spans="1:31" x14ac:dyDescent="0.25">
      <c r="A41" s="198"/>
      <c r="B41" s="198"/>
      <c r="C41" s="198"/>
      <c r="D41" s="198"/>
      <c r="E41" s="198"/>
      <c r="F41" s="239"/>
      <c r="G41" s="239"/>
      <c r="H41" s="239"/>
      <c r="I41" s="239"/>
      <c r="J41" s="198"/>
      <c r="K41" s="198"/>
      <c r="L41" s="198"/>
      <c r="M41" s="198"/>
      <c r="N41" s="198"/>
      <c r="O41" s="240"/>
      <c r="P41" s="241"/>
      <c r="Q41" s="242"/>
      <c r="R41" s="243">
        <f t="shared" si="2"/>
        <v>0</v>
      </c>
      <c r="S41" s="400"/>
      <c r="T41" s="244"/>
      <c r="U41" s="244"/>
      <c r="V41" s="245"/>
      <c r="W41" s="245"/>
      <c r="X41" s="361"/>
      <c r="Y41" s="246">
        <f t="shared" si="3"/>
        <v>0</v>
      </c>
      <c r="Z41" s="247"/>
      <c r="AA41" s="247"/>
      <c r="AB41" s="198"/>
      <c r="AC41" s="198"/>
      <c r="AD41" s="198"/>
      <c r="AE41" s="198"/>
    </row>
    <row r="42" spans="1:31" x14ac:dyDescent="0.25">
      <c r="A42" s="198"/>
      <c r="B42" s="198"/>
      <c r="C42" s="198"/>
      <c r="D42" s="198"/>
      <c r="E42" s="198"/>
      <c r="F42" s="239"/>
      <c r="G42" s="239"/>
      <c r="H42" s="239"/>
      <c r="I42" s="239"/>
      <c r="J42" s="198"/>
      <c r="K42" s="198"/>
      <c r="L42" s="198"/>
      <c r="M42" s="198"/>
      <c r="N42" s="198"/>
      <c r="O42" s="240"/>
      <c r="P42" s="241"/>
      <c r="Q42" s="242"/>
      <c r="R42" s="243">
        <f t="shared" si="2"/>
        <v>0</v>
      </c>
      <c r="S42" s="400"/>
      <c r="T42" s="244"/>
      <c r="U42" s="244"/>
      <c r="V42" s="245"/>
      <c r="W42" s="245"/>
      <c r="X42" s="361"/>
      <c r="Y42" s="246">
        <f t="shared" si="3"/>
        <v>0</v>
      </c>
      <c r="Z42" s="247"/>
      <c r="AA42" s="247"/>
      <c r="AB42" s="198"/>
      <c r="AC42" s="198"/>
      <c r="AD42" s="198"/>
      <c r="AE42" s="198"/>
    </row>
    <row r="43" spans="1:31" x14ac:dyDescent="0.25">
      <c r="A43" s="198"/>
      <c r="B43" s="198"/>
      <c r="C43" s="198"/>
      <c r="D43" s="198"/>
      <c r="E43" s="198"/>
      <c r="F43" s="239"/>
      <c r="G43" s="239"/>
      <c r="H43" s="239"/>
      <c r="I43" s="239"/>
      <c r="J43" s="198"/>
      <c r="K43" s="198"/>
      <c r="L43" s="198"/>
      <c r="M43" s="198"/>
      <c r="N43" s="198"/>
      <c r="O43" s="240"/>
      <c r="P43" s="241"/>
      <c r="Q43" s="242"/>
      <c r="R43" s="243">
        <f t="shared" si="2"/>
        <v>0</v>
      </c>
      <c r="S43" s="400"/>
      <c r="T43" s="244"/>
      <c r="U43" s="244"/>
      <c r="V43" s="245"/>
      <c r="W43" s="245"/>
      <c r="X43" s="361"/>
      <c r="Y43" s="246">
        <f t="shared" si="3"/>
        <v>0</v>
      </c>
      <c r="Z43" s="247"/>
      <c r="AA43" s="247"/>
      <c r="AB43" s="198"/>
      <c r="AC43" s="198"/>
      <c r="AD43" s="198"/>
      <c r="AE43" s="198"/>
    </row>
    <row r="44" spans="1:31" x14ac:dyDescent="0.25">
      <c r="A44" s="198"/>
      <c r="B44" s="198"/>
      <c r="C44" s="198"/>
      <c r="D44" s="198"/>
      <c r="E44" s="198"/>
      <c r="F44" s="239"/>
      <c r="G44" s="239"/>
      <c r="H44" s="239"/>
      <c r="I44" s="239"/>
      <c r="J44" s="198"/>
      <c r="K44" s="198"/>
      <c r="L44" s="198"/>
      <c r="M44" s="198"/>
      <c r="N44" s="198"/>
      <c r="O44" s="240"/>
      <c r="P44" s="241"/>
      <c r="Q44" s="242"/>
      <c r="R44" s="243">
        <f t="shared" si="2"/>
        <v>0</v>
      </c>
      <c r="S44" s="400"/>
      <c r="T44" s="244"/>
      <c r="U44" s="244"/>
      <c r="V44" s="245"/>
      <c r="W44" s="245"/>
      <c r="X44" s="361"/>
      <c r="Y44" s="246">
        <f t="shared" si="3"/>
        <v>0</v>
      </c>
      <c r="Z44" s="247"/>
      <c r="AA44" s="247"/>
      <c r="AB44" s="198"/>
      <c r="AC44" s="198"/>
      <c r="AD44" s="198"/>
      <c r="AE44" s="198"/>
    </row>
    <row r="45" spans="1:31" x14ac:dyDescent="0.25">
      <c r="A45" s="198"/>
      <c r="B45" s="198"/>
      <c r="C45" s="198"/>
      <c r="D45" s="198"/>
      <c r="E45" s="198"/>
      <c r="F45" s="239"/>
      <c r="G45" s="239"/>
      <c r="H45" s="239"/>
      <c r="I45" s="239"/>
      <c r="J45" s="198"/>
      <c r="K45" s="198"/>
      <c r="L45" s="198"/>
      <c r="M45" s="198"/>
      <c r="N45" s="198"/>
      <c r="O45" s="240"/>
      <c r="P45" s="241"/>
      <c r="Q45" s="242"/>
      <c r="R45" s="243">
        <f t="shared" si="2"/>
        <v>0</v>
      </c>
      <c r="S45" s="400"/>
      <c r="T45" s="244"/>
      <c r="U45" s="244"/>
      <c r="V45" s="245"/>
      <c r="W45" s="245"/>
      <c r="X45" s="361"/>
      <c r="Y45" s="246">
        <f t="shared" si="3"/>
        <v>0</v>
      </c>
      <c r="Z45" s="247"/>
      <c r="AA45" s="247"/>
      <c r="AB45" s="198"/>
      <c r="AC45" s="198"/>
      <c r="AD45" s="198"/>
      <c r="AE45" s="198"/>
    </row>
    <row r="46" spans="1:31" x14ac:dyDescent="0.25">
      <c r="A46" s="198"/>
      <c r="B46" s="198"/>
      <c r="C46" s="198"/>
      <c r="D46" s="198"/>
      <c r="E46" s="198"/>
      <c r="F46" s="239"/>
      <c r="G46" s="239"/>
      <c r="H46" s="239"/>
      <c r="I46" s="239"/>
      <c r="J46" s="198"/>
      <c r="K46" s="198"/>
      <c r="L46" s="198"/>
      <c r="M46" s="198"/>
      <c r="N46" s="198"/>
      <c r="O46" s="240"/>
      <c r="P46" s="241"/>
      <c r="Q46" s="242"/>
      <c r="R46" s="243">
        <f t="shared" si="2"/>
        <v>0</v>
      </c>
      <c r="S46" s="400"/>
      <c r="T46" s="244"/>
      <c r="U46" s="244"/>
      <c r="V46" s="245"/>
      <c r="W46" s="245"/>
      <c r="X46" s="361"/>
      <c r="Y46" s="246">
        <f t="shared" si="3"/>
        <v>0</v>
      </c>
      <c r="Z46" s="247"/>
      <c r="AA46" s="247"/>
      <c r="AB46" s="198"/>
      <c r="AC46" s="198"/>
      <c r="AD46" s="198"/>
      <c r="AE46" s="198"/>
    </row>
    <row r="47" spans="1:31" x14ac:dyDescent="0.25">
      <c r="A47" s="198"/>
      <c r="B47" s="198"/>
      <c r="C47" s="198"/>
      <c r="D47" s="198"/>
      <c r="E47" s="198"/>
      <c r="F47" s="239"/>
      <c r="G47" s="239"/>
      <c r="H47" s="239"/>
      <c r="I47" s="239"/>
      <c r="J47" s="198"/>
      <c r="K47" s="198"/>
      <c r="L47" s="198"/>
      <c r="M47" s="198"/>
      <c r="N47" s="198"/>
      <c r="O47" s="240"/>
      <c r="P47" s="241"/>
      <c r="Q47" s="242"/>
      <c r="R47" s="243">
        <f t="shared" si="2"/>
        <v>0</v>
      </c>
      <c r="S47" s="400"/>
      <c r="T47" s="244"/>
      <c r="U47" s="244"/>
      <c r="V47" s="245"/>
      <c r="W47" s="245"/>
      <c r="X47" s="361"/>
      <c r="Y47" s="246">
        <f t="shared" si="3"/>
        <v>0</v>
      </c>
      <c r="Z47" s="247"/>
      <c r="AA47" s="247"/>
      <c r="AB47" s="198"/>
      <c r="AC47" s="198"/>
      <c r="AD47" s="198"/>
      <c r="AE47" s="198"/>
    </row>
    <row r="48" spans="1:31" x14ac:dyDescent="0.25">
      <c r="A48" s="198"/>
      <c r="B48" s="198"/>
      <c r="C48" s="198"/>
      <c r="D48" s="198"/>
      <c r="E48" s="198"/>
      <c r="F48" s="239"/>
      <c r="G48" s="239"/>
      <c r="H48" s="239"/>
      <c r="I48" s="239"/>
      <c r="J48" s="198"/>
      <c r="K48" s="198"/>
      <c r="L48" s="198"/>
      <c r="M48" s="198"/>
      <c r="N48" s="198"/>
      <c r="O48" s="240"/>
      <c r="P48" s="241"/>
      <c r="Q48" s="242"/>
      <c r="R48" s="243">
        <f t="shared" si="2"/>
        <v>0</v>
      </c>
      <c r="S48" s="400"/>
      <c r="T48" s="244"/>
      <c r="U48" s="244"/>
      <c r="V48" s="245"/>
      <c r="W48" s="245"/>
      <c r="X48" s="361"/>
      <c r="Y48" s="246">
        <f t="shared" si="3"/>
        <v>0</v>
      </c>
      <c r="Z48" s="247"/>
      <c r="AA48" s="247"/>
      <c r="AB48" s="198"/>
      <c r="AC48" s="198"/>
      <c r="AD48" s="198"/>
      <c r="AE48" s="198"/>
    </row>
    <row r="49" spans="1:31" x14ac:dyDescent="0.25">
      <c r="A49" s="198"/>
      <c r="B49" s="198"/>
      <c r="C49" s="198"/>
      <c r="D49" s="198"/>
      <c r="E49" s="198"/>
      <c r="F49" s="239"/>
      <c r="G49" s="239"/>
      <c r="H49" s="239"/>
      <c r="I49" s="239"/>
      <c r="J49" s="198"/>
      <c r="K49" s="198"/>
      <c r="L49" s="198"/>
      <c r="M49" s="198"/>
      <c r="N49" s="198"/>
      <c r="O49" s="240"/>
      <c r="P49" s="241"/>
      <c r="Q49" s="242"/>
      <c r="R49" s="243">
        <f t="shared" si="2"/>
        <v>0</v>
      </c>
      <c r="S49" s="400"/>
      <c r="T49" s="244"/>
      <c r="U49" s="244"/>
      <c r="V49" s="245"/>
      <c r="W49" s="245"/>
      <c r="X49" s="361"/>
      <c r="Y49" s="246">
        <f t="shared" si="3"/>
        <v>0</v>
      </c>
      <c r="Z49" s="247"/>
      <c r="AA49" s="247"/>
      <c r="AB49" s="198"/>
      <c r="AC49" s="198"/>
      <c r="AD49" s="198"/>
      <c r="AE49" s="198"/>
    </row>
    <row r="50" spans="1:31" x14ac:dyDescent="0.25">
      <c r="A50" s="198"/>
      <c r="B50" s="198"/>
      <c r="C50" s="198"/>
      <c r="D50" s="198"/>
      <c r="E50" s="198"/>
      <c r="F50" s="239"/>
      <c r="G50" s="239"/>
      <c r="H50" s="239"/>
      <c r="I50" s="239"/>
      <c r="J50" s="198"/>
      <c r="K50" s="198"/>
      <c r="L50" s="198"/>
      <c r="M50" s="198"/>
      <c r="N50" s="198"/>
      <c r="O50" s="240"/>
      <c r="P50" s="241"/>
      <c r="Q50" s="242"/>
      <c r="R50" s="243">
        <f t="shared" si="2"/>
        <v>0</v>
      </c>
      <c r="S50" s="400"/>
      <c r="T50" s="244"/>
      <c r="U50" s="244"/>
      <c r="V50" s="245"/>
      <c r="W50" s="245"/>
      <c r="X50" s="361"/>
      <c r="Y50" s="246">
        <f t="shared" si="3"/>
        <v>0</v>
      </c>
      <c r="Z50" s="247"/>
      <c r="AA50" s="247"/>
      <c r="AB50" s="198"/>
      <c r="AC50" s="198"/>
      <c r="AD50" s="198"/>
      <c r="AE50" s="198"/>
    </row>
    <row r="51" spans="1:31" x14ac:dyDescent="0.25">
      <c r="A51" s="198"/>
      <c r="B51" s="198"/>
      <c r="C51" s="198"/>
      <c r="D51" s="198"/>
      <c r="E51" s="198"/>
      <c r="F51" s="239"/>
      <c r="G51" s="239"/>
      <c r="H51" s="239"/>
      <c r="I51" s="239"/>
      <c r="J51" s="198"/>
      <c r="K51" s="198"/>
      <c r="L51" s="198"/>
      <c r="M51" s="198"/>
      <c r="N51" s="198"/>
      <c r="O51" s="240"/>
      <c r="P51" s="241"/>
      <c r="Q51" s="242"/>
      <c r="R51" s="243">
        <f t="shared" si="2"/>
        <v>0</v>
      </c>
      <c r="S51" s="400"/>
      <c r="T51" s="244"/>
      <c r="U51" s="244"/>
      <c r="V51" s="245"/>
      <c r="W51" s="245"/>
      <c r="X51" s="361"/>
      <c r="Y51" s="246">
        <f t="shared" si="3"/>
        <v>0</v>
      </c>
      <c r="Z51" s="247"/>
      <c r="AA51" s="247"/>
      <c r="AB51" s="198"/>
      <c r="AC51" s="198"/>
      <c r="AD51" s="198"/>
      <c r="AE51" s="198"/>
    </row>
    <row r="52" spans="1:31" x14ac:dyDescent="0.25">
      <c r="A52" s="198"/>
      <c r="B52" s="198"/>
      <c r="C52" s="198"/>
      <c r="D52" s="198"/>
      <c r="E52" s="198"/>
      <c r="F52" s="239"/>
      <c r="G52" s="239"/>
      <c r="H52" s="239"/>
      <c r="I52" s="239"/>
      <c r="J52" s="198"/>
      <c r="K52" s="198"/>
      <c r="L52" s="198"/>
      <c r="M52" s="198"/>
      <c r="N52" s="198"/>
      <c r="O52" s="240"/>
      <c r="P52" s="241"/>
      <c r="Q52" s="242"/>
      <c r="R52" s="243">
        <f t="shared" si="2"/>
        <v>0</v>
      </c>
      <c r="S52" s="400"/>
      <c r="T52" s="244"/>
      <c r="U52" s="244"/>
      <c r="V52" s="245"/>
      <c r="W52" s="245"/>
      <c r="X52" s="361"/>
      <c r="Y52" s="246">
        <f t="shared" si="3"/>
        <v>0</v>
      </c>
      <c r="Z52" s="247"/>
      <c r="AA52" s="247"/>
      <c r="AB52" s="198"/>
      <c r="AC52" s="198"/>
      <c r="AD52" s="198"/>
      <c r="AE52" s="198"/>
    </row>
    <row r="53" spans="1:31" x14ac:dyDescent="0.25">
      <c r="A53" s="198"/>
      <c r="B53" s="198"/>
      <c r="C53" s="198"/>
      <c r="D53" s="198"/>
      <c r="E53" s="198"/>
      <c r="F53" s="239"/>
      <c r="G53" s="239"/>
      <c r="H53" s="239"/>
      <c r="I53" s="239"/>
      <c r="J53" s="198"/>
      <c r="K53" s="198"/>
      <c r="L53" s="198"/>
      <c r="M53" s="198"/>
      <c r="N53" s="198"/>
      <c r="O53" s="240"/>
      <c r="P53" s="241"/>
      <c r="Q53" s="242"/>
      <c r="R53" s="243">
        <f t="shared" si="2"/>
        <v>0</v>
      </c>
      <c r="S53" s="400"/>
      <c r="T53" s="244"/>
      <c r="U53" s="244"/>
      <c r="V53" s="245"/>
      <c r="W53" s="245"/>
      <c r="X53" s="361"/>
      <c r="Y53" s="246">
        <f t="shared" si="3"/>
        <v>0</v>
      </c>
      <c r="Z53" s="247"/>
      <c r="AA53" s="247"/>
      <c r="AB53" s="198"/>
      <c r="AC53" s="198"/>
      <c r="AD53" s="198"/>
      <c r="AE53" s="198"/>
    </row>
    <row r="54" spans="1:31" x14ac:dyDescent="0.25">
      <c r="A54" s="198"/>
      <c r="B54" s="198"/>
      <c r="C54" s="198"/>
      <c r="D54" s="198"/>
      <c r="E54" s="198"/>
      <c r="F54" s="239"/>
      <c r="G54" s="239"/>
      <c r="H54" s="239"/>
      <c r="I54" s="239"/>
      <c r="J54" s="198"/>
      <c r="K54" s="198"/>
      <c r="L54" s="198"/>
      <c r="M54" s="198"/>
      <c r="N54" s="198"/>
      <c r="O54" s="240"/>
      <c r="P54" s="241"/>
      <c r="Q54" s="242"/>
      <c r="R54" s="243">
        <f t="shared" si="2"/>
        <v>0</v>
      </c>
      <c r="S54" s="400"/>
      <c r="T54" s="244"/>
      <c r="U54" s="244"/>
      <c r="V54" s="245"/>
      <c r="W54" s="245"/>
      <c r="X54" s="361"/>
      <c r="Y54" s="246">
        <f t="shared" si="3"/>
        <v>0</v>
      </c>
      <c r="Z54" s="247"/>
      <c r="AA54" s="247"/>
      <c r="AB54" s="198"/>
      <c r="AC54" s="198"/>
      <c r="AD54" s="198"/>
      <c r="AE54" s="198"/>
    </row>
    <row r="55" spans="1:31" x14ac:dyDescent="0.25">
      <c r="A55" s="198"/>
      <c r="B55" s="198"/>
      <c r="C55" s="198"/>
      <c r="D55" s="198"/>
      <c r="E55" s="198"/>
      <c r="F55" s="239"/>
      <c r="G55" s="239"/>
      <c r="H55" s="239"/>
      <c r="I55" s="239"/>
      <c r="J55" s="198"/>
      <c r="K55" s="198"/>
      <c r="L55" s="198"/>
      <c r="M55" s="198"/>
      <c r="N55" s="198"/>
      <c r="O55" s="240"/>
      <c r="P55" s="241"/>
      <c r="Q55" s="242"/>
      <c r="R55" s="243">
        <f t="shared" si="2"/>
        <v>0</v>
      </c>
      <c r="S55" s="400"/>
      <c r="T55" s="244"/>
      <c r="U55" s="244"/>
      <c r="V55" s="245"/>
      <c r="W55" s="245"/>
      <c r="X55" s="361"/>
      <c r="Y55" s="246">
        <f t="shared" si="3"/>
        <v>0</v>
      </c>
      <c r="Z55" s="247"/>
      <c r="AA55" s="247"/>
      <c r="AB55" s="198"/>
      <c r="AC55" s="198"/>
      <c r="AD55" s="198"/>
      <c r="AE55" s="198"/>
    </row>
    <row r="56" spans="1:31" x14ac:dyDescent="0.25">
      <c r="A56" s="198"/>
      <c r="B56" s="198"/>
      <c r="C56" s="198"/>
      <c r="D56" s="198"/>
      <c r="E56" s="198"/>
      <c r="F56" s="239"/>
      <c r="G56" s="239"/>
      <c r="H56" s="239"/>
      <c r="I56" s="239"/>
      <c r="J56" s="198"/>
      <c r="K56" s="198"/>
      <c r="L56" s="198"/>
      <c r="M56" s="198"/>
      <c r="N56" s="198"/>
      <c r="O56" s="240"/>
      <c r="P56" s="241"/>
      <c r="Q56" s="242"/>
      <c r="R56" s="243">
        <f t="shared" si="2"/>
        <v>0</v>
      </c>
      <c r="S56" s="400"/>
      <c r="T56" s="244"/>
      <c r="U56" s="244"/>
      <c r="V56" s="245"/>
      <c r="W56" s="245"/>
      <c r="X56" s="361"/>
      <c r="Y56" s="246">
        <f t="shared" si="3"/>
        <v>0</v>
      </c>
      <c r="Z56" s="247"/>
      <c r="AA56" s="247"/>
      <c r="AB56" s="198"/>
      <c r="AC56" s="198"/>
      <c r="AD56" s="198"/>
      <c r="AE56" s="198"/>
    </row>
    <row r="57" spans="1:31" x14ac:dyDescent="0.25">
      <c r="A57" s="198"/>
      <c r="B57" s="198"/>
      <c r="C57" s="198"/>
      <c r="D57" s="198"/>
      <c r="E57" s="198"/>
      <c r="F57" s="239"/>
      <c r="G57" s="239"/>
      <c r="H57" s="239"/>
      <c r="I57" s="239"/>
      <c r="J57" s="198"/>
      <c r="K57" s="198"/>
      <c r="L57" s="198"/>
      <c r="M57" s="198"/>
      <c r="N57" s="198"/>
      <c r="O57" s="240"/>
      <c r="P57" s="241"/>
      <c r="Q57" s="242"/>
      <c r="R57" s="243">
        <f t="shared" si="2"/>
        <v>0</v>
      </c>
      <c r="S57" s="400"/>
      <c r="T57" s="244"/>
      <c r="U57" s="244"/>
      <c r="V57" s="245"/>
      <c r="W57" s="245"/>
      <c r="X57" s="361"/>
      <c r="Y57" s="246">
        <f t="shared" si="3"/>
        <v>0</v>
      </c>
      <c r="Z57" s="247"/>
      <c r="AA57" s="247"/>
      <c r="AB57" s="198"/>
      <c r="AC57" s="198"/>
      <c r="AD57" s="198"/>
      <c r="AE57" s="198"/>
    </row>
    <row r="58" spans="1:31" x14ac:dyDescent="0.25">
      <c r="A58" s="198"/>
      <c r="B58" s="198"/>
      <c r="C58" s="198"/>
      <c r="D58" s="198"/>
      <c r="E58" s="198"/>
      <c r="F58" s="239"/>
      <c r="G58" s="239"/>
      <c r="H58" s="239"/>
      <c r="I58" s="239"/>
      <c r="J58" s="198"/>
      <c r="K58" s="198"/>
      <c r="L58" s="198"/>
      <c r="M58" s="198"/>
      <c r="N58" s="198"/>
      <c r="O58" s="240"/>
      <c r="P58" s="241"/>
      <c r="Q58" s="242"/>
      <c r="R58" s="243">
        <f t="shared" si="2"/>
        <v>0</v>
      </c>
      <c r="S58" s="400"/>
      <c r="T58" s="244"/>
      <c r="U58" s="244"/>
      <c r="V58" s="245"/>
      <c r="W58" s="245"/>
      <c r="X58" s="361"/>
      <c r="Y58" s="246">
        <f t="shared" si="3"/>
        <v>0</v>
      </c>
      <c r="Z58" s="247"/>
      <c r="AA58" s="247"/>
      <c r="AB58" s="198"/>
      <c r="AC58" s="198"/>
      <c r="AD58" s="198"/>
      <c r="AE58" s="198"/>
    </row>
    <row r="59" spans="1:31" x14ac:dyDescent="0.25">
      <c r="A59" s="198"/>
      <c r="B59" s="198"/>
      <c r="C59" s="198"/>
      <c r="D59" s="198"/>
      <c r="E59" s="198"/>
      <c r="F59" s="239"/>
      <c r="G59" s="239"/>
      <c r="H59" s="239"/>
      <c r="I59" s="239"/>
      <c r="J59" s="198"/>
      <c r="K59" s="198"/>
      <c r="L59" s="198"/>
      <c r="M59" s="198"/>
      <c r="N59" s="198"/>
      <c r="O59" s="240"/>
      <c r="P59" s="241"/>
      <c r="Q59" s="242"/>
      <c r="R59" s="243">
        <f t="shared" si="2"/>
        <v>0</v>
      </c>
      <c r="S59" s="400"/>
      <c r="T59" s="244"/>
      <c r="U59" s="244"/>
      <c r="V59" s="245"/>
      <c r="W59" s="245"/>
      <c r="X59" s="361"/>
      <c r="Y59" s="246">
        <f t="shared" si="3"/>
        <v>0</v>
      </c>
      <c r="Z59" s="247"/>
      <c r="AA59" s="247"/>
      <c r="AB59" s="198"/>
      <c r="AC59" s="198"/>
      <c r="AD59" s="198"/>
      <c r="AE59" s="198"/>
    </row>
    <row r="60" spans="1:31" x14ac:dyDescent="0.25">
      <c r="A60" s="198"/>
      <c r="B60" s="198"/>
      <c r="C60" s="198"/>
      <c r="D60" s="198"/>
      <c r="E60" s="198"/>
      <c r="F60" s="239"/>
      <c r="G60" s="239"/>
      <c r="H60" s="239"/>
      <c r="I60" s="239"/>
      <c r="J60" s="198"/>
      <c r="K60" s="198"/>
      <c r="L60" s="198"/>
      <c r="M60" s="198"/>
      <c r="N60" s="198"/>
      <c r="O60" s="240"/>
      <c r="P60" s="241"/>
      <c r="Q60" s="242"/>
      <c r="R60" s="243">
        <f t="shared" si="2"/>
        <v>0</v>
      </c>
      <c r="S60" s="400"/>
      <c r="T60" s="244"/>
      <c r="U60" s="244"/>
      <c r="V60" s="245"/>
      <c r="W60" s="245"/>
      <c r="X60" s="361"/>
      <c r="Y60" s="246">
        <f t="shared" si="3"/>
        <v>0</v>
      </c>
      <c r="Z60" s="247"/>
      <c r="AA60" s="247"/>
      <c r="AB60" s="198"/>
      <c r="AC60" s="198"/>
      <c r="AD60" s="198"/>
      <c r="AE60" s="198"/>
    </row>
    <row r="61" spans="1:31" x14ac:dyDescent="0.25">
      <c r="A61" s="198"/>
      <c r="B61" s="198"/>
      <c r="C61" s="198"/>
      <c r="D61" s="198"/>
      <c r="E61" s="198"/>
      <c r="F61" s="239"/>
      <c r="G61" s="239"/>
      <c r="H61" s="239"/>
      <c r="I61" s="239"/>
      <c r="J61" s="198"/>
      <c r="K61" s="198"/>
      <c r="L61" s="198"/>
      <c r="M61" s="198"/>
      <c r="N61" s="198"/>
      <c r="O61" s="240"/>
      <c r="P61" s="241"/>
      <c r="Q61" s="242"/>
      <c r="R61" s="243">
        <f t="shared" si="2"/>
        <v>0</v>
      </c>
      <c r="S61" s="400"/>
      <c r="T61" s="244"/>
      <c r="U61" s="244"/>
      <c r="V61" s="245"/>
      <c r="W61" s="245"/>
      <c r="X61" s="361"/>
      <c r="Y61" s="246">
        <f t="shared" si="3"/>
        <v>0</v>
      </c>
      <c r="Z61" s="247"/>
      <c r="AA61" s="247"/>
      <c r="AB61" s="198"/>
      <c r="AC61" s="198"/>
      <c r="AD61" s="198"/>
      <c r="AE61" s="198"/>
    </row>
    <row r="62" spans="1:31" x14ac:dyDescent="0.25">
      <c r="A62" s="198"/>
      <c r="B62" s="198"/>
      <c r="C62" s="198"/>
      <c r="D62" s="198"/>
      <c r="E62" s="198"/>
      <c r="F62" s="239"/>
      <c r="G62" s="239"/>
      <c r="H62" s="239"/>
      <c r="I62" s="239"/>
      <c r="J62" s="198"/>
      <c r="K62" s="198"/>
      <c r="L62" s="198"/>
      <c r="M62" s="198"/>
      <c r="N62" s="198"/>
      <c r="O62" s="240"/>
      <c r="P62" s="241"/>
      <c r="Q62" s="242"/>
      <c r="R62" s="243">
        <f t="shared" si="2"/>
        <v>0</v>
      </c>
      <c r="S62" s="400"/>
      <c r="T62" s="244"/>
      <c r="U62" s="244"/>
      <c r="V62" s="245"/>
      <c r="W62" s="245"/>
      <c r="X62" s="361"/>
      <c r="Y62" s="246">
        <f t="shared" si="3"/>
        <v>0</v>
      </c>
      <c r="Z62" s="247"/>
      <c r="AA62" s="247"/>
      <c r="AB62" s="198"/>
      <c r="AC62" s="198"/>
      <c r="AD62" s="198"/>
      <c r="AE62" s="198"/>
    </row>
    <row r="63" spans="1:31" x14ac:dyDescent="0.25">
      <c r="A63" s="198"/>
      <c r="B63" s="198"/>
      <c r="C63" s="198"/>
      <c r="D63" s="198"/>
      <c r="E63" s="198"/>
      <c r="F63" s="239"/>
      <c r="G63" s="239"/>
      <c r="H63" s="239"/>
      <c r="I63" s="239"/>
      <c r="J63" s="198"/>
      <c r="K63" s="198"/>
      <c r="L63" s="198"/>
      <c r="M63" s="198"/>
      <c r="N63" s="198"/>
      <c r="O63" s="240"/>
      <c r="P63" s="241"/>
      <c r="Q63" s="242"/>
      <c r="R63" s="243">
        <f t="shared" si="2"/>
        <v>0</v>
      </c>
      <c r="S63" s="400"/>
      <c r="T63" s="244"/>
      <c r="U63" s="244"/>
      <c r="V63" s="245"/>
      <c r="W63" s="245"/>
      <c r="X63" s="361"/>
      <c r="Y63" s="246">
        <f t="shared" si="3"/>
        <v>0</v>
      </c>
      <c r="Z63" s="247"/>
      <c r="AA63" s="247"/>
      <c r="AB63" s="198"/>
      <c r="AC63" s="198"/>
      <c r="AD63" s="198"/>
      <c r="AE63" s="198"/>
    </row>
    <row r="64" spans="1:31" x14ac:dyDescent="0.25">
      <c r="A64" s="198"/>
      <c r="B64" s="198"/>
      <c r="C64" s="198"/>
      <c r="D64" s="198"/>
      <c r="E64" s="198"/>
      <c r="F64" s="239"/>
      <c r="G64" s="239"/>
      <c r="H64" s="239"/>
      <c r="I64" s="239"/>
      <c r="J64" s="198"/>
      <c r="K64" s="198"/>
      <c r="L64" s="198"/>
      <c r="M64" s="198"/>
      <c r="N64" s="198"/>
      <c r="O64" s="240"/>
      <c r="P64" s="241"/>
      <c r="Q64" s="242"/>
      <c r="R64" s="243">
        <f t="shared" si="2"/>
        <v>0</v>
      </c>
      <c r="S64" s="400"/>
      <c r="T64" s="244"/>
      <c r="U64" s="244"/>
      <c r="V64" s="245"/>
      <c r="W64" s="245"/>
      <c r="X64" s="361"/>
      <c r="Y64" s="246">
        <f t="shared" si="3"/>
        <v>0</v>
      </c>
      <c r="Z64" s="247"/>
      <c r="AA64" s="247"/>
      <c r="AB64" s="198"/>
      <c r="AC64" s="198"/>
      <c r="AD64" s="198"/>
      <c r="AE64" s="198"/>
    </row>
    <row r="65" spans="1:31" x14ac:dyDescent="0.25">
      <c r="A65" s="198"/>
      <c r="B65" s="198"/>
      <c r="C65" s="198"/>
      <c r="D65" s="198"/>
      <c r="E65" s="198"/>
      <c r="F65" s="239"/>
      <c r="G65" s="239"/>
      <c r="H65" s="239"/>
      <c r="I65" s="239"/>
      <c r="J65" s="198"/>
      <c r="K65" s="198"/>
      <c r="L65" s="198"/>
      <c r="M65" s="198"/>
      <c r="N65" s="198"/>
      <c r="O65" s="240"/>
      <c r="P65" s="241"/>
      <c r="Q65" s="242"/>
      <c r="R65" s="243">
        <f t="shared" si="2"/>
        <v>0</v>
      </c>
      <c r="S65" s="400"/>
      <c r="T65" s="244"/>
      <c r="U65" s="244"/>
      <c r="V65" s="245"/>
      <c r="W65" s="245"/>
      <c r="X65" s="361"/>
      <c r="Y65" s="246">
        <f t="shared" si="3"/>
        <v>0</v>
      </c>
      <c r="Z65" s="247"/>
      <c r="AA65" s="247"/>
      <c r="AB65" s="198"/>
      <c r="AC65" s="198"/>
      <c r="AD65" s="198"/>
      <c r="AE65" s="198"/>
    </row>
    <row r="66" spans="1:31" x14ac:dyDescent="0.25">
      <c r="A66" s="198"/>
      <c r="B66" s="198"/>
      <c r="C66" s="198"/>
      <c r="D66" s="198"/>
      <c r="E66" s="198"/>
      <c r="F66" s="239"/>
      <c r="G66" s="239"/>
      <c r="H66" s="239"/>
      <c r="I66" s="239"/>
      <c r="J66" s="198"/>
      <c r="K66" s="198"/>
      <c r="L66" s="198"/>
      <c r="M66" s="198"/>
      <c r="N66" s="198"/>
      <c r="O66" s="240"/>
      <c r="P66" s="241"/>
      <c r="Q66" s="242"/>
      <c r="R66" s="243">
        <f t="shared" si="2"/>
        <v>0</v>
      </c>
      <c r="S66" s="400"/>
      <c r="T66" s="244"/>
      <c r="U66" s="244"/>
      <c r="V66" s="245"/>
      <c r="W66" s="245"/>
      <c r="X66" s="361"/>
      <c r="Y66" s="246">
        <f t="shared" si="3"/>
        <v>0</v>
      </c>
      <c r="Z66" s="247"/>
      <c r="AA66" s="247"/>
      <c r="AB66" s="198"/>
      <c r="AC66" s="198"/>
      <c r="AD66" s="198"/>
      <c r="AE66" s="198"/>
    </row>
    <row r="67" spans="1:31" x14ac:dyDescent="0.25">
      <c r="A67" s="198"/>
      <c r="B67" s="198"/>
      <c r="C67" s="198"/>
      <c r="D67" s="198"/>
      <c r="E67" s="198"/>
      <c r="F67" s="239"/>
      <c r="G67" s="239"/>
      <c r="H67" s="239"/>
      <c r="I67" s="239"/>
      <c r="J67" s="198"/>
      <c r="K67" s="198"/>
      <c r="L67" s="198"/>
      <c r="M67" s="198"/>
      <c r="N67" s="198"/>
      <c r="O67" s="240"/>
      <c r="P67" s="241"/>
      <c r="Q67" s="242"/>
      <c r="R67" s="243">
        <f t="shared" si="2"/>
        <v>0</v>
      </c>
      <c r="S67" s="400"/>
      <c r="T67" s="244"/>
      <c r="U67" s="244"/>
      <c r="V67" s="245"/>
      <c r="W67" s="245"/>
      <c r="X67" s="361"/>
      <c r="Y67" s="246">
        <f t="shared" si="3"/>
        <v>0</v>
      </c>
      <c r="Z67" s="247"/>
      <c r="AA67" s="247"/>
      <c r="AB67" s="198"/>
      <c r="AC67" s="198"/>
      <c r="AD67" s="198"/>
      <c r="AE67" s="198"/>
    </row>
    <row r="68" spans="1:31" x14ac:dyDescent="0.25">
      <c r="A68" s="198"/>
      <c r="B68" s="198"/>
      <c r="C68" s="198"/>
      <c r="D68" s="198"/>
      <c r="E68" s="198"/>
      <c r="F68" s="239"/>
      <c r="G68" s="239"/>
      <c r="H68" s="239"/>
      <c r="I68" s="239"/>
      <c r="J68" s="198"/>
      <c r="K68" s="198"/>
      <c r="L68" s="198"/>
      <c r="M68" s="198"/>
      <c r="N68" s="198"/>
      <c r="O68" s="240"/>
      <c r="P68" s="241"/>
      <c r="Q68" s="242"/>
      <c r="R68" s="243">
        <f t="shared" si="2"/>
        <v>0</v>
      </c>
      <c r="S68" s="400"/>
      <c r="T68" s="244"/>
      <c r="U68" s="244"/>
      <c r="V68" s="245"/>
      <c r="W68" s="245"/>
      <c r="X68" s="361"/>
      <c r="Y68" s="246">
        <f t="shared" si="3"/>
        <v>0</v>
      </c>
      <c r="Z68" s="247"/>
      <c r="AA68" s="247"/>
      <c r="AB68" s="198"/>
      <c r="AC68" s="198"/>
      <c r="AD68" s="198"/>
      <c r="AE68" s="198"/>
    </row>
    <row r="69" spans="1:31" x14ac:dyDescent="0.25">
      <c r="A69" s="198"/>
      <c r="B69" s="198"/>
      <c r="C69" s="198"/>
      <c r="D69" s="198"/>
      <c r="E69" s="198"/>
      <c r="F69" s="239"/>
      <c r="G69" s="239"/>
      <c r="H69" s="239"/>
      <c r="I69" s="239"/>
      <c r="J69" s="198"/>
      <c r="K69" s="198"/>
      <c r="L69" s="198"/>
      <c r="M69" s="198"/>
      <c r="N69" s="198"/>
      <c r="O69" s="240"/>
      <c r="P69" s="241"/>
      <c r="Q69" s="242"/>
      <c r="R69" s="243">
        <f t="shared" ref="R69:R100" si="4">(O69*P69)*0.8</f>
        <v>0</v>
      </c>
      <c r="S69" s="400"/>
      <c r="T69" s="244"/>
      <c r="U69" s="244"/>
      <c r="V69" s="245"/>
      <c r="W69" s="245"/>
      <c r="X69" s="361"/>
      <c r="Y69" s="246">
        <f t="shared" ref="Y69:Y100" si="5">R69-(X69*P69)</f>
        <v>0</v>
      </c>
      <c r="Z69" s="247"/>
      <c r="AA69" s="247"/>
      <c r="AB69" s="198"/>
      <c r="AC69" s="198"/>
      <c r="AD69" s="198"/>
      <c r="AE69" s="198"/>
    </row>
    <row r="70" spans="1:31" x14ac:dyDescent="0.25">
      <c r="A70" s="198"/>
      <c r="B70" s="198"/>
      <c r="C70" s="198"/>
      <c r="D70" s="198"/>
      <c r="E70" s="198"/>
      <c r="F70" s="239"/>
      <c r="G70" s="239"/>
      <c r="H70" s="239"/>
      <c r="I70" s="239"/>
      <c r="J70" s="198"/>
      <c r="K70" s="198"/>
      <c r="L70" s="198"/>
      <c r="M70" s="198"/>
      <c r="N70" s="198"/>
      <c r="O70" s="240"/>
      <c r="P70" s="241"/>
      <c r="Q70" s="242"/>
      <c r="R70" s="243">
        <f t="shared" si="4"/>
        <v>0</v>
      </c>
      <c r="S70" s="400"/>
      <c r="T70" s="244"/>
      <c r="U70" s="244"/>
      <c r="V70" s="245"/>
      <c r="W70" s="245"/>
      <c r="X70" s="361"/>
      <c r="Y70" s="246">
        <f t="shared" si="5"/>
        <v>0</v>
      </c>
      <c r="Z70" s="247"/>
      <c r="AA70" s="247"/>
      <c r="AB70" s="198"/>
      <c r="AC70" s="198"/>
      <c r="AD70" s="198"/>
      <c r="AE70" s="198"/>
    </row>
    <row r="71" spans="1:31" x14ac:dyDescent="0.25">
      <c r="A71" s="198"/>
      <c r="B71" s="198"/>
      <c r="C71" s="198"/>
      <c r="D71" s="198"/>
      <c r="E71" s="198"/>
      <c r="F71" s="239"/>
      <c r="G71" s="239"/>
      <c r="H71" s="239"/>
      <c r="I71" s="239"/>
      <c r="J71" s="198"/>
      <c r="K71" s="198"/>
      <c r="L71" s="198"/>
      <c r="M71" s="198"/>
      <c r="N71" s="198"/>
      <c r="O71" s="240"/>
      <c r="P71" s="241"/>
      <c r="Q71" s="242"/>
      <c r="R71" s="243">
        <f t="shared" si="4"/>
        <v>0</v>
      </c>
      <c r="S71" s="400"/>
      <c r="T71" s="244"/>
      <c r="U71" s="244"/>
      <c r="V71" s="245"/>
      <c r="W71" s="245"/>
      <c r="X71" s="361"/>
      <c r="Y71" s="246">
        <f t="shared" si="5"/>
        <v>0</v>
      </c>
      <c r="Z71" s="247"/>
      <c r="AA71" s="247"/>
      <c r="AB71" s="198"/>
      <c r="AC71" s="198"/>
      <c r="AD71" s="198"/>
      <c r="AE71" s="198"/>
    </row>
    <row r="72" spans="1:31" x14ac:dyDescent="0.25">
      <c r="A72" s="198"/>
      <c r="B72" s="198"/>
      <c r="C72" s="198"/>
      <c r="D72" s="198"/>
      <c r="E72" s="198"/>
      <c r="F72" s="239"/>
      <c r="G72" s="239"/>
      <c r="H72" s="239"/>
      <c r="I72" s="239"/>
      <c r="J72" s="198"/>
      <c r="K72" s="198"/>
      <c r="L72" s="198"/>
      <c r="M72" s="198"/>
      <c r="N72" s="198"/>
      <c r="O72" s="240"/>
      <c r="P72" s="241"/>
      <c r="Q72" s="242"/>
      <c r="R72" s="243">
        <f t="shared" si="4"/>
        <v>0</v>
      </c>
      <c r="S72" s="400"/>
      <c r="T72" s="244"/>
      <c r="U72" s="244"/>
      <c r="V72" s="245"/>
      <c r="W72" s="245"/>
      <c r="X72" s="361"/>
      <c r="Y72" s="246">
        <f t="shared" si="5"/>
        <v>0</v>
      </c>
      <c r="Z72" s="247"/>
      <c r="AA72" s="247"/>
      <c r="AB72" s="198"/>
      <c r="AC72" s="198"/>
      <c r="AD72" s="198"/>
      <c r="AE72" s="198"/>
    </row>
    <row r="73" spans="1:31" x14ac:dyDescent="0.25">
      <c r="A73" s="198"/>
      <c r="B73" s="198"/>
      <c r="C73" s="198"/>
      <c r="D73" s="198"/>
      <c r="E73" s="198"/>
      <c r="F73" s="239"/>
      <c r="G73" s="239"/>
      <c r="H73" s="239"/>
      <c r="I73" s="239"/>
      <c r="J73" s="198"/>
      <c r="K73" s="198"/>
      <c r="L73" s="198"/>
      <c r="M73" s="198"/>
      <c r="N73" s="198"/>
      <c r="O73" s="240"/>
      <c r="P73" s="241"/>
      <c r="Q73" s="242"/>
      <c r="R73" s="243">
        <f t="shared" si="4"/>
        <v>0</v>
      </c>
      <c r="S73" s="400"/>
      <c r="T73" s="244"/>
      <c r="U73" s="244"/>
      <c r="V73" s="245"/>
      <c r="W73" s="245"/>
      <c r="X73" s="361"/>
      <c r="Y73" s="246">
        <f t="shared" si="5"/>
        <v>0</v>
      </c>
      <c r="Z73" s="247"/>
      <c r="AA73" s="247"/>
      <c r="AB73" s="198"/>
      <c r="AC73" s="198"/>
      <c r="AD73" s="198"/>
      <c r="AE73" s="198"/>
    </row>
    <row r="74" spans="1:31" x14ac:dyDescent="0.25">
      <c r="A74" s="198"/>
      <c r="B74" s="198"/>
      <c r="C74" s="198"/>
      <c r="D74" s="198"/>
      <c r="E74" s="198"/>
      <c r="F74" s="239"/>
      <c r="G74" s="239"/>
      <c r="H74" s="239"/>
      <c r="I74" s="239"/>
      <c r="J74" s="198"/>
      <c r="K74" s="198"/>
      <c r="L74" s="198"/>
      <c r="M74" s="198"/>
      <c r="N74" s="198"/>
      <c r="O74" s="240"/>
      <c r="P74" s="241"/>
      <c r="Q74" s="242"/>
      <c r="R74" s="243">
        <f t="shared" si="4"/>
        <v>0</v>
      </c>
      <c r="S74" s="400"/>
      <c r="T74" s="244"/>
      <c r="U74" s="244"/>
      <c r="V74" s="245"/>
      <c r="W74" s="245"/>
      <c r="X74" s="361"/>
      <c r="Y74" s="246">
        <f t="shared" si="5"/>
        <v>0</v>
      </c>
      <c r="Z74" s="247"/>
      <c r="AA74" s="247"/>
      <c r="AB74" s="198"/>
      <c r="AC74" s="198"/>
      <c r="AD74" s="198"/>
      <c r="AE74" s="198"/>
    </row>
    <row r="75" spans="1:31" x14ac:dyDescent="0.25">
      <c r="A75" s="198"/>
      <c r="B75" s="198"/>
      <c r="C75" s="198"/>
      <c r="D75" s="198"/>
      <c r="E75" s="198"/>
      <c r="F75" s="239"/>
      <c r="G75" s="239"/>
      <c r="H75" s="239"/>
      <c r="I75" s="239"/>
      <c r="J75" s="198"/>
      <c r="K75" s="198"/>
      <c r="L75" s="198"/>
      <c r="M75" s="198"/>
      <c r="N75" s="198"/>
      <c r="O75" s="240"/>
      <c r="P75" s="241"/>
      <c r="Q75" s="242"/>
      <c r="R75" s="243">
        <f t="shared" si="4"/>
        <v>0</v>
      </c>
      <c r="S75" s="400"/>
      <c r="T75" s="244"/>
      <c r="U75" s="244"/>
      <c r="V75" s="245"/>
      <c r="W75" s="245"/>
      <c r="X75" s="361"/>
      <c r="Y75" s="246">
        <f t="shared" si="5"/>
        <v>0</v>
      </c>
      <c r="Z75" s="247"/>
      <c r="AA75" s="247"/>
      <c r="AB75" s="198"/>
      <c r="AC75" s="198"/>
      <c r="AD75" s="198"/>
      <c r="AE75" s="198"/>
    </row>
    <row r="76" spans="1:31" x14ac:dyDescent="0.25">
      <c r="A76" s="198"/>
      <c r="B76" s="198"/>
      <c r="C76" s="198"/>
      <c r="D76" s="198"/>
      <c r="E76" s="198"/>
      <c r="F76" s="239"/>
      <c r="G76" s="239"/>
      <c r="H76" s="239"/>
      <c r="I76" s="239"/>
      <c r="J76" s="198"/>
      <c r="K76" s="198"/>
      <c r="L76" s="198"/>
      <c r="M76" s="198"/>
      <c r="N76" s="198"/>
      <c r="O76" s="240"/>
      <c r="P76" s="241"/>
      <c r="Q76" s="242"/>
      <c r="R76" s="243">
        <f t="shared" si="4"/>
        <v>0</v>
      </c>
      <c r="S76" s="400"/>
      <c r="T76" s="244"/>
      <c r="U76" s="244"/>
      <c r="V76" s="245"/>
      <c r="W76" s="245"/>
      <c r="X76" s="361"/>
      <c r="Y76" s="246">
        <f t="shared" si="5"/>
        <v>0</v>
      </c>
      <c r="Z76" s="247"/>
      <c r="AA76" s="247"/>
      <c r="AB76" s="198"/>
      <c r="AC76" s="198"/>
      <c r="AD76" s="198"/>
      <c r="AE76" s="198"/>
    </row>
    <row r="77" spans="1:31" x14ac:dyDescent="0.25">
      <c r="A77" s="198"/>
      <c r="B77" s="198"/>
      <c r="C77" s="198"/>
      <c r="D77" s="198"/>
      <c r="E77" s="198"/>
      <c r="F77" s="239"/>
      <c r="G77" s="239"/>
      <c r="H77" s="239"/>
      <c r="I77" s="239"/>
      <c r="J77" s="198"/>
      <c r="K77" s="198"/>
      <c r="L77" s="198"/>
      <c r="M77" s="198"/>
      <c r="N77" s="198"/>
      <c r="O77" s="240"/>
      <c r="P77" s="241"/>
      <c r="Q77" s="242"/>
      <c r="R77" s="243">
        <f t="shared" si="4"/>
        <v>0</v>
      </c>
      <c r="S77" s="400"/>
      <c r="T77" s="244"/>
      <c r="U77" s="244"/>
      <c r="V77" s="245"/>
      <c r="W77" s="245"/>
      <c r="X77" s="361"/>
      <c r="Y77" s="246">
        <f t="shared" si="5"/>
        <v>0</v>
      </c>
      <c r="Z77" s="247"/>
      <c r="AA77" s="247"/>
      <c r="AB77" s="198"/>
      <c r="AC77" s="198"/>
      <c r="AD77" s="198"/>
      <c r="AE77" s="198"/>
    </row>
    <row r="78" spans="1:31" x14ac:dyDescent="0.25">
      <c r="A78" s="198"/>
      <c r="B78" s="198"/>
      <c r="C78" s="198"/>
      <c r="D78" s="198"/>
      <c r="E78" s="198"/>
      <c r="F78" s="239"/>
      <c r="G78" s="239"/>
      <c r="H78" s="239"/>
      <c r="I78" s="239"/>
      <c r="J78" s="198"/>
      <c r="K78" s="198"/>
      <c r="L78" s="198"/>
      <c r="M78" s="198"/>
      <c r="N78" s="198"/>
      <c r="O78" s="240"/>
      <c r="P78" s="241"/>
      <c r="Q78" s="242"/>
      <c r="R78" s="243">
        <f t="shared" si="4"/>
        <v>0</v>
      </c>
      <c r="S78" s="400"/>
      <c r="T78" s="244"/>
      <c r="U78" s="244"/>
      <c r="V78" s="245"/>
      <c r="W78" s="245"/>
      <c r="X78" s="361"/>
      <c r="Y78" s="246">
        <f t="shared" si="5"/>
        <v>0</v>
      </c>
      <c r="Z78" s="247"/>
      <c r="AA78" s="247"/>
      <c r="AB78" s="198"/>
      <c r="AC78" s="198"/>
      <c r="AD78" s="198"/>
      <c r="AE78" s="198"/>
    </row>
    <row r="79" spans="1:31" x14ac:dyDescent="0.25">
      <c r="A79" s="198"/>
      <c r="B79" s="198"/>
      <c r="C79" s="198"/>
      <c r="D79" s="198"/>
      <c r="E79" s="198"/>
      <c r="F79" s="239"/>
      <c r="G79" s="239"/>
      <c r="H79" s="239"/>
      <c r="I79" s="239"/>
      <c r="J79" s="198"/>
      <c r="K79" s="198"/>
      <c r="L79" s="198"/>
      <c r="M79" s="198"/>
      <c r="N79" s="198"/>
      <c r="O79" s="240"/>
      <c r="P79" s="241"/>
      <c r="Q79" s="242"/>
      <c r="R79" s="243">
        <f t="shared" si="4"/>
        <v>0</v>
      </c>
      <c r="S79" s="400"/>
      <c r="T79" s="244"/>
      <c r="U79" s="244"/>
      <c r="V79" s="245"/>
      <c r="W79" s="245"/>
      <c r="X79" s="361"/>
      <c r="Y79" s="246">
        <f t="shared" si="5"/>
        <v>0</v>
      </c>
      <c r="Z79" s="247"/>
      <c r="AA79" s="247"/>
      <c r="AB79" s="198"/>
      <c r="AC79" s="198"/>
      <c r="AD79" s="198"/>
      <c r="AE79" s="198"/>
    </row>
    <row r="80" spans="1:31" x14ac:dyDescent="0.25">
      <c r="A80" s="198"/>
      <c r="B80" s="198"/>
      <c r="C80" s="198"/>
      <c r="D80" s="198"/>
      <c r="E80" s="198"/>
      <c r="F80" s="239"/>
      <c r="G80" s="239"/>
      <c r="H80" s="239"/>
      <c r="I80" s="239"/>
      <c r="J80" s="198"/>
      <c r="K80" s="198"/>
      <c r="L80" s="198"/>
      <c r="M80" s="198"/>
      <c r="N80" s="198"/>
      <c r="O80" s="240"/>
      <c r="P80" s="241"/>
      <c r="Q80" s="242"/>
      <c r="R80" s="243">
        <f t="shared" si="4"/>
        <v>0</v>
      </c>
      <c r="S80" s="400"/>
      <c r="T80" s="244"/>
      <c r="U80" s="244"/>
      <c r="V80" s="245"/>
      <c r="W80" s="245"/>
      <c r="X80" s="361"/>
      <c r="Y80" s="246">
        <f t="shared" si="5"/>
        <v>0</v>
      </c>
      <c r="Z80" s="247"/>
      <c r="AA80" s="247"/>
      <c r="AB80" s="198"/>
      <c r="AC80" s="198"/>
      <c r="AD80" s="198"/>
      <c r="AE80" s="198"/>
    </row>
    <row r="81" spans="1:31" x14ac:dyDescent="0.25">
      <c r="A81" s="198"/>
      <c r="B81" s="198"/>
      <c r="C81" s="198"/>
      <c r="D81" s="198"/>
      <c r="E81" s="198"/>
      <c r="F81" s="239"/>
      <c r="G81" s="239"/>
      <c r="H81" s="239"/>
      <c r="I81" s="239"/>
      <c r="J81" s="198"/>
      <c r="K81" s="198"/>
      <c r="L81" s="198"/>
      <c r="M81" s="198"/>
      <c r="N81" s="198"/>
      <c r="O81" s="240"/>
      <c r="P81" s="241"/>
      <c r="Q81" s="242"/>
      <c r="R81" s="243">
        <f t="shared" si="4"/>
        <v>0</v>
      </c>
      <c r="S81" s="400"/>
      <c r="T81" s="244"/>
      <c r="U81" s="244"/>
      <c r="V81" s="245"/>
      <c r="W81" s="245"/>
      <c r="X81" s="361"/>
      <c r="Y81" s="246">
        <f t="shared" si="5"/>
        <v>0</v>
      </c>
      <c r="Z81" s="247"/>
      <c r="AA81" s="247"/>
      <c r="AB81" s="198"/>
      <c r="AC81" s="198"/>
      <c r="AD81" s="198"/>
      <c r="AE81" s="198"/>
    </row>
    <row r="82" spans="1:31" x14ac:dyDescent="0.25">
      <c r="A82" s="198"/>
      <c r="B82" s="198"/>
      <c r="C82" s="198"/>
      <c r="D82" s="198"/>
      <c r="E82" s="198"/>
      <c r="F82" s="239"/>
      <c r="G82" s="239"/>
      <c r="H82" s="239"/>
      <c r="I82" s="239"/>
      <c r="J82" s="198"/>
      <c r="K82" s="198"/>
      <c r="L82" s="198"/>
      <c r="M82" s="198"/>
      <c r="N82" s="198"/>
      <c r="O82" s="240"/>
      <c r="P82" s="241"/>
      <c r="Q82" s="242"/>
      <c r="R82" s="243">
        <f t="shared" si="4"/>
        <v>0</v>
      </c>
      <c r="S82" s="400"/>
      <c r="T82" s="244"/>
      <c r="U82" s="244"/>
      <c r="V82" s="245"/>
      <c r="W82" s="245"/>
      <c r="X82" s="361"/>
      <c r="Y82" s="246">
        <f t="shared" si="5"/>
        <v>0</v>
      </c>
      <c r="Z82" s="247"/>
      <c r="AA82" s="247"/>
      <c r="AB82" s="198"/>
      <c r="AC82" s="198"/>
      <c r="AD82" s="198"/>
      <c r="AE82" s="198"/>
    </row>
    <row r="83" spans="1:31" x14ac:dyDescent="0.25">
      <c r="A83" s="198"/>
      <c r="B83" s="198"/>
      <c r="C83" s="198"/>
      <c r="D83" s="198"/>
      <c r="E83" s="198"/>
      <c r="F83" s="239"/>
      <c r="G83" s="239"/>
      <c r="H83" s="239"/>
      <c r="I83" s="239"/>
      <c r="J83" s="198"/>
      <c r="K83" s="198"/>
      <c r="L83" s="198"/>
      <c r="M83" s="198"/>
      <c r="N83" s="198"/>
      <c r="O83" s="240"/>
      <c r="P83" s="241"/>
      <c r="Q83" s="242"/>
      <c r="R83" s="243">
        <f t="shared" si="4"/>
        <v>0</v>
      </c>
      <c r="S83" s="400"/>
      <c r="T83" s="244"/>
      <c r="U83" s="244"/>
      <c r="V83" s="245"/>
      <c r="W83" s="245"/>
      <c r="X83" s="361"/>
      <c r="Y83" s="246">
        <f t="shared" si="5"/>
        <v>0</v>
      </c>
      <c r="Z83" s="247"/>
      <c r="AA83" s="247"/>
      <c r="AB83" s="198"/>
      <c r="AC83" s="198"/>
      <c r="AD83" s="198"/>
      <c r="AE83" s="198"/>
    </row>
    <row r="84" spans="1:31" x14ac:dyDescent="0.25">
      <c r="A84" s="198"/>
      <c r="B84" s="198"/>
      <c r="C84" s="198"/>
      <c r="D84" s="198"/>
      <c r="E84" s="198"/>
      <c r="F84" s="239"/>
      <c r="G84" s="239"/>
      <c r="H84" s="239"/>
      <c r="I84" s="239"/>
      <c r="J84" s="198"/>
      <c r="K84" s="198"/>
      <c r="L84" s="198"/>
      <c r="M84" s="198"/>
      <c r="N84" s="198"/>
      <c r="O84" s="240"/>
      <c r="P84" s="241"/>
      <c r="Q84" s="242"/>
      <c r="R84" s="243">
        <f t="shared" si="4"/>
        <v>0</v>
      </c>
      <c r="S84" s="400"/>
      <c r="T84" s="244"/>
      <c r="U84" s="244"/>
      <c r="V84" s="245"/>
      <c r="W84" s="245"/>
      <c r="X84" s="361"/>
      <c r="Y84" s="246">
        <f t="shared" si="5"/>
        <v>0</v>
      </c>
      <c r="Z84" s="247"/>
      <c r="AA84" s="247"/>
      <c r="AB84" s="198"/>
      <c r="AC84" s="198"/>
      <c r="AD84" s="198"/>
      <c r="AE84" s="198"/>
    </row>
    <row r="85" spans="1:31" x14ac:dyDescent="0.25">
      <c r="A85" s="198"/>
      <c r="B85" s="198"/>
      <c r="C85" s="198"/>
      <c r="D85" s="198"/>
      <c r="E85" s="198"/>
      <c r="F85" s="239"/>
      <c r="G85" s="239"/>
      <c r="H85" s="239"/>
      <c r="I85" s="239"/>
      <c r="J85" s="198"/>
      <c r="K85" s="198"/>
      <c r="L85" s="198"/>
      <c r="M85" s="198"/>
      <c r="N85" s="198"/>
      <c r="O85" s="240"/>
      <c r="P85" s="241"/>
      <c r="Q85" s="242"/>
      <c r="R85" s="243">
        <f t="shared" si="4"/>
        <v>0</v>
      </c>
      <c r="S85" s="400"/>
      <c r="T85" s="244"/>
      <c r="U85" s="244"/>
      <c r="V85" s="245"/>
      <c r="W85" s="245"/>
      <c r="X85" s="361"/>
      <c r="Y85" s="246">
        <f t="shared" si="5"/>
        <v>0</v>
      </c>
      <c r="Z85" s="247"/>
      <c r="AA85" s="247"/>
      <c r="AB85" s="198"/>
      <c r="AC85" s="198"/>
      <c r="AD85" s="198"/>
      <c r="AE85" s="198"/>
    </row>
    <row r="86" spans="1:31" x14ac:dyDescent="0.25">
      <c r="A86" s="198"/>
      <c r="B86" s="198"/>
      <c r="C86" s="198"/>
      <c r="D86" s="198"/>
      <c r="E86" s="198"/>
      <c r="F86" s="239"/>
      <c r="G86" s="239"/>
      <c r="H86" s="239"/>
      <c r="I86" s="239"/>
      <c r="J86" s="198"/>
      <c r="K86" s="198"/>
      <c r="L86" s="198"/>
      <c r="M86" s="198"/>
      <c r="N86" s="198"/>
      <c r="O86" s="240"/>
      <c r="P86" s="241"/>
      <c r="Q86" s="242"/>
      <c r="R86" s="243">
        <f t="shared" si="4"/>
        <v>0</v>
      </c>
      <c r="S86" s="400"/>
      <c r="T86" s="244"/>
      <c r="U86" s="244"/>
      <c r="V86" s="245"/>
      <c r="W86" s="245"/>
      <c r="X86" s="361"/>
      <c r="Y86" s="246">
        <f t="shared" si="5"/>
        <v>0</v>
      </c>
      <c r="Z86" s="247"/>
      <c r="AA86" s="247"/>
      <c r="AB86" s="198"/>
      <c r="AC86" s="198"/>
      <c r="AD86" s="198"/>
      <c r="AE86" s="198"/>
    </row>
    <row r="87" spans="1:31" x14ac:dyDescent="0.25">
      <c r="A87" s="198"/>
      <c r="B87" s="198"/>
      <c r="C87" s="198"/>
      <c r="D87" s="198"/>
      <c r="E87" s="198"/>
      <c r="F87" s="239"/>
      <c r="G87" s="239"/>
      <c r="H87" s="239"/>
      <c r="I87" s="239"/>
      <c r="J87" s="198"/>
      <c r="K87" s="198"/>
      <c r="L87" s="198"/>
      <c r="M87" s="198"/>
      <c r="N87" s="198"/>
      <c r="O87" s="240"/>
      <c r="P87" s="241"/>
      <c r="Q87" s="242"/>
      <c r="R87" s="243">
        <f t="shared" si="4"/>
        <v>0</v>
      </c>
      <c r="S87" s="400"/>
      <c r="T87" s="244"/>
      <c r="U87" s="244"/>
      <c r="V87" s="245"/>
      <c r="W87" s="245"/>
      <c r="X87" s="361"/>
      <c r="Y87" s="246">
        <f t="shared" si="5"/>
        <v>0</v>
      </c>
      <c r="Z87" s="247"/>
      <c r="AA87" s="247"/>
      <c r="AB87" s="198"/>
      <c r="AC87" s="198"/>
      <c r="AD87" s="198"/>
      <c r="AE87" s="198"/>
    </row>
    <row r="88" spans="1:31" x14ac:dyDescent="0.25">
      <c r="A88" s="198"/>
      <c r="B88" s="198"/>
      <c r="C88" s="198"/>
      <c r="D88" s="198"/>
      <c r="E88" s="198"/>
      <c r="F88" s="239"/>
      <c r="G88" s="239"/>
      <c r="H88" s="239"/>
      <c r="I88" s="239"/>
      <c r="J88" s="198"/>
      <c r="K88" s="198"/>
      <c r="L88" s="198"/>
      <c r="M88" s="198"/>
      <c r="N88" s="198"/>
      <c r="O88" s="240"/>
      <c r="P88" s="241"/>
      <c r="Q88" s="242"/>
      <c r="R88" s="243">
        <f t="shared" si="4"/>
        <v>0</v>
      </c>
      <c r="S88" s="400"/>
      <c r="T88" s="244"/>
      <c r="U88" s="244"/>
      <c r="V88" s="245"/>
      <c r="W88" s="245"/>
      <c r="X88" s="361"/>
      <c r="Y88" s="246">
        <f t="shared" si="5"/>
        <v>0</v>
      </c>
      <c r="Z88" s="247"/>
      <c r="AA88" s="247"/>
      <c r="AB88" s="198"/>
      <c r="AC88" s="198"/>
      <c r="AD88" s="198"/>
      <c r="AE88" s="198"/>
    </row>
    <row r="89" spans="1:31" x14ac:dyDescent="0.25">
      <c r="A89" s="198"/>
      <c r="B89" s="198"/>
      <c r="C89" s="198"/>
      <c r="D89" s="198"/>
      <c r="E89" s="198"/>
      <c r="F89" s="239"/>
      <c r="G89" s="239"/>
      <c r="H89" s="239"/>
      <c r="I89" s="239"/>
      <c r="J89" s="198"/>
      <c r="K89" s="198"/>
      <c r="L89" s="198"/>
      <c r="M89" s="198"/>
      <c r="N89" s="198"/>
      <c r="O89" s="240"/>
      <c r="P89" s="241"/>
      <c r="Q89" s="242"/>
      <c r="R89" s="243">
        <f t="shared" si="4"/>
        <v>0</v>
      </c>
      <c r="S89" s="400"/>
      <c r="T89" s="244"/>
      <c r="U89" s="244"/>
      <c r="V89" s="245"/>
      <c r="W89" s="245"/>
      <c r="X89" s="361"/>
      <c r="Y89" s="246">
        <f t="shared" si="5"/>
        <v>0</v>
      </c>
      <c r="Z89" s="247"/>
      <c r="AA89" s="247"/>
      <c r="AB89" s="198"/>
      <c r="AC89" s="198"/>
      <c r="AD89" s="198"/>
      <c r="AE89" s="198"/>
    </row>
    <row r="90" spans="1:31" x14ac:dyDescent="0.25">
      <c r="A90" s="198"/>
      <c r="B90" s="198"/>
      <c r="C90" s="198"/>
      <c r="D90" s="198"/>
      <c r="E90" s="198"/>
      <c r="F90" s="239"/>
      <c r="G90" s="239"/>
      <c r="H90" s="239"/>
      <c r="I90" s="239"/>
      <c r="J90" s="198"/>
      <c r="K90" s="198"/>
      <c r="L90" s="198"/>
      <c r="M90" s="198"/>
      <c r="N90" s="198"/>
      <c r="O90" s="240"/>
      <c r="P90" s="241"/>
      <c r="Q90" s="242"/>
      <c r="R90" s="243">
        <f t="shared" si="4"/>
        <v>0</v>
      </c>
      <c r="S90" s="400"/>
      <c r="T90" s="244"/>
      <c r="U90" s="244"/>
      <c r="V90" s="245"/>
      <c r="W90" s="245"/>
      <c r="X90" s="361"/>
      <c r="Y90" s="246">
        <f t="shared" si="5"/>
        <v>0</v>
      </c>
      <c r="Z90" s="247"/>
      <c r="AA90" s="247"/>
      <c r="AB90" s="198"/>
      <c r="AC90" s="198"/>
      <c r="AD90" s="198"/>
      <c r="AE90" s="198"/>
    </row>
    <row r="91" spans="1:31" x14ac:dyDescent="0.25">
      <c r="A91" s="198"/>
      <c r="B91" s="198"/>
      <c r="C91" s="198"/>
      <c r="D91" s="198"/>
      <c r="E91" s="198"/>
      <c r="F91" s="239"/>
      <c r="G91" s="239"/>
      <c r="H91" s="239"/>
      <c r="I91" s="239"/>
      <c r="J91" s="198"/>
      <c r="K91" s="198"/>
      <c r="L91" s="198"/>
      <c r="M91" s="198"/>
      <c r="N91" s="198"/>
      <c r="O91" s="240"/>
      <c r="P91" s="241"/>
      <c r="Q91" s="242"/>
      <c r="R91" s="243">
        <f t="shared" si="4"/>
        <v>0</v>
      </c>
      <c r="S91" s="400"/>
      <c r="T91" s="244"/>
      <c r="U91" s="244"/>
      <c r="V91" s="245"/>
      <c r="W91" s="245"/>
      <c r="X91" s="361"/>
      <c r="Y91" s="246">
        <f t="shared" si="5"/>
        <v>0</v>
      </c>
      <c r="Z91" s="247"/>
      <c r="AA91" s="247"/>
      <c r="AB91" s="198"/>
      <c r="AC91" s="198"/>
      <c r="AD91" s="198"/>
      <c r="AE91" s="198"/>
    </row>
    <row r="92" spans="1:31" x14ac:dyDescent="0.25">
      <c r="A92" s="198"/>
      <c r="B92" s="198"/>
      <c r="C92" s="198"/>
      <c r="D92" s="198"/>
      <c r="E92" s="198"/>
      <c r="F92" s="239"/>
      <c r="G92" s="239"/>
      <c r="H92" s="239"/>
      <c r="I92" s="239"/>
      <c r="J92" s="198"/>
      <c r="K92" s="198"/>
      <c r="L92" s="198"/>
      <c r="M92" s="198"/>
      <c r="N92" s="198"/>
      <c r="O92" s="240"/>
      <c r="P92" s="241"/>
      <c r="Q92" s="242"/>
      <c r="R92" s="243">
        <f t="shared" si="4"/>
        <v>0</v>
      </c>
      <c r="S92" s="400"/>
      <c r="T92" s="244"/>
      <c r="U92" s="244"/>
      <c r="V92" s="245"/>
      <c r="W92" s="245"/>
      <c r="X92" s="361"/>
      <c r="Y92" s="246">
        <f t="shared" si="5"/>
        <v>0</v>
      </c>
      <c r="Z92" s="247"/>
      <c r="AA92" s="247"/>
      <c r="AB92" s="198"/>
      <c r="AC92" s="198"/>
      <c r="AD92" s="198"/>
      <c r="AE92" s="198"/>
    </row>
    <row r="93" spans="1:31" x14ac:dyDescent="0.25">
      <c r="A93" s="198"/>
      <c r="B93" s="198"/>
      <c r="C93" s="198"/>
      <c r="D93" s="198"/>
      <c r="E93" s="198"/>
      <c r="F93" s="239"/>
      <c r="G93" s="239"/>
      <c r="H93" s="239"/>
      <c r="I93" s="239"/>
      <c r="J93" s="198"/>
      <c r="K93" s="198"/>
      <c r="L93" s="198"/>
      <c r="M93" s="198"/>
      <c r="N93" s="198"/>
      <c r="O93" s="240"/>
      <c r="P93" s="241"/>
      <c r="Q93" s="242"/>
      <c r="R93" s="243">
        <f t="shared" si="4"/>
        <v>0</v>
      </c>
      <c r="S93" s="400"/>
      <c r="T93" s="244"/>
      <c r="U93" s="244"/>
      <c r="V93" s="245"/>
      <c r="W93" s="245"/>
      <c r="X93" s="361"/>
      <c r="Y93" s="246">
        <f t="shared" si="5"/>
        <v>0</v>
      </c>
      <c r="Z93" s="247"/>
      <c r="AA93" s="247"/>
      <c r="AB93" s="198"/>
      <c r="AC93" s="198"/>
      <c r="AD93" s="198"/>
      <c r="AE93" s="198"/>
    </row>
    <row r="94" spans="1:31" x14ac:dyDescent="0.25">
      <c r="A94" s="198"/>
      <c r="B94" s="198"/>
      <c r="C94" s="198"/>
      <c r="D94" s="198"/>
      <c r="E94" s="198"/>
      <c r="F94" s="239"/>
      <c r="G94" s="239"/>
      <c r="H94" s="239"/>
      <c r="I94" s="239"/>
      <c r="J94" s="198"/>
      <c r="K94" s="198"/>
      <c r="L94" s="198"/>
      <c r="M94" s="198"/>
      <c r="N94" s="198"/>
      <c r="O94" s="240"/>
      <c r="P94" s="241"/>
      <c r="Q94" s="242"/>
      <c r="R94" s="243">
        <f t="shared" si="4"/>
        <v>0</v>
      </c>
      <c r="S94" s="400"/>
      <c r="T94" s="244"/>
      <c r="U94" s="244"/>
      <c r="V94" s="245"/>
      <c r="W94" s="245"/>
      <c r="X94" s="361"/>
      <c r="Y94" s="246">
        <f t="shared" si="5"/>
        <v>0</v>
      </c>
      <c r="Z94" s="247"/>
      <c r="AA94" s="247"/>
      <c r="AB94" s="198"/>
      <c r="AC94" s="198"/>
      <c r="AD94" s="198"/>
      <c r="AE94" s="198"/>
    </row>
    <row r="95" spans="1:31" x14ac:dyDescent="0.25">
      <c r="A95" s="198"/>
      <c r="B95" s="198"/>
      <c r="C95" s="198"/>
      <c r="D95" s="198"/>
      <c r="E95" s="198"/>
      <c r="F95" s="239"/>
      <c r="G95" s="239"/>
      <c r="H95" s="239"/>
      <c r="I95" s="239"/>
      <c r="J95" s="198"/>
      <c r="K95" s="198"/>
      <c r="L95" s="198"/>
      <c r="M95" s="198"/>
      <c r="N95" s="198"/>
      <c r="O95" s="240"/>
      <c r="P95" s="241"/>
      <c r="Q95" s="242"/>
      <c r="R95" s="243">
        <f t="shared" si="4"/>
        <v>0</v>
      </c>
      <c r="S95" s="400"/>
      <c r="T95" s="244"/>
      <c r="U95" s="244"/>
      <c r="V95" s="245"/>
      <c r="W95" s="245"/>
      <c r="X95" s="361"/>
      <c r="Y95" s="246">
        <f t="shared" si="5"/>
        <v>0</v>
      </c>
      <c r="Z95" s="247"/>
      <c r="AA95" s="247"/>
      <c r="AB95" s="198"/>
      <c r="AC95" s="198"/>
      <c r="AD95" s="198"/>
      <c r="AE95" s="198"/>
    </row>
    <row r="96" spans="1:31" x14ac:dyDescent="0.25">
      <c r="A96" s="198"/>
      <c r="B96" s="198"/>
      <c r="C96" s="198"/>
      <c r="D96" s="198"/>
      <c r="E96" s="198"/>
      <c r="F96" s="239"/>
      <c r="G96" s="239"/>
      <c r="H96" s="239"/>
      <c r="I96" s="239"/>
      <c r="J96" s="198"/>
      <c r="K96" s="198"/>
      <c r="L96" s="198"/>
      <c r="M96" s="198"/>
      <c r="N96" s="198"/>
      <c r="O96" s="240"/>
      <c r="P96" s="241"/>
      <c r="Q96" s="242"/>
      <c r="R96" s="243">
        <f t="shared" si="4"/>
        <v>0</v>
      </c>
      <c r="S96" s="400"/>
      <c r="T96" s="244"/>
      <c r="U96" s="244"/>
      <c r="V96" s="245"/>
      <c r="W96" s="245"/>
      <c r="X96" s="361"/>
      <c r="Y96" s="246">
        <f t="shared" si="5"/>
        <v>0</v>
      </c>
      <c r="Z96" s="247"/>
      <c r="AA96" s="247"/>
      <c r="AB96" s="198"/>
      <c r="AC96" s="198"/>
      <c r="AD96" s="198"/>
      <c r="AE96" s="198"/>
    </row>
    <row r="97" spans="1:31" x14ac:dyDescent="0.25">
      <c r="A97" s="198"/>
      <c r="B97" s="198"/>
      <c r="C97" s="198"/>
      <c r="D97" s="198"/>
      <c r="E97" s="198"/>
      <c r="F97" s="239"/>
      <c r="G97" s="239"/>
      <c r="H97" s="239"/>
      <c r="I97" s="239"/>
      <c r="J97" s="198"/>
      <c r="K97" s="198"/>
      <c r="L97" s="198"/>
      <c r="M97" s="198"/>
      <c r="N97" s="198"/>
      <c r="O97" s="240"/>
      <c r="P97" s="241"/>
      <c r="Q97" s="242"/>
      <c r="R97" s="243">
        <f t="shared" si="4"/>
        <v>0</v>
      </c>
      <c r="S97" s="400"/>
      <c r="T97" s="244"/>
      <c r="U97" s="244"/>
      <c r="V97" s="245"/>
      <c r="W97" s="245"/>
      <c r="X97" s="361"/>
      <c r="Y97" s="246">
        <f t="shared" si="5"/>
        <v>0</v>
      </c>
      <c r="Z97" s="247"/>
      <c r="AA97" s="247"/>
      <c r="AB97" s="198"/>
      <c r="AC97" s="198"/>
      <c r="AD97" s="198"/>
      <c r="AE97" s="198"/>
    </row>
    <row r="98" spans="1:31" x14ac:dyDescent="0.25">
      <c r="A98" s="198"/>
      <c r="B98" s="198"/>
      <c r="C98" s="198"/>
      <c r="D98" s="198"/>
      <c r="E98" s="198"/>
      <c r="F98" s="239"/>
      <c r="G98" s="239"/>
      <c r="H98" s="239"/>
      <c r="I98" s="239"/>
      <c r="J98" s="198"/>
      <c r="K98" s="198"/>
      <c r="L98" s="198"/>
      <c r="M98" s="198"/>
      <c r="N98" s="198"/>
      <c r="O98" s="240"/>
      <c r="P98" s="241"/>
      <c r="Q98" s="242"/>
      <c r="R98" s="243">
        <f t="shared" si="4"/>
        <v>0</v>
      </c>
      <c r="S98" s="400"/>
      <c r="T98" s="244"/>
      <c r="U98" s="244"/>
      <c r="V98" s="245"/>
      <c r="W98" s="245"/>
      <c r="X98" s="361"/>
      <c r="Y98" s="246">
        <f t="shared" si="5"/>
        <v>0</v>
      </c>
      <c r="Z98" s="247"/>
      <c r="AA98" s="247"/>
      <c r="AB98" s="198"/>
      <c r="AC98" s="198"/>
      <c r="AD98" s="198"/>
      <c r="AE98" s="198"/>
    </row>
    <row r="99" spans="1:31" x14ac:dyDescent="0.25">
      <c r="A99" s="198"/>
      <c r="B99" s="198"/>
      <c r="C99" s="198"/>
      <c r="D99" s="198"/>
      <c r="E99" s="198"/>
      <c r="F99" s="239"/>
      <c r="G99" s="239"/>
      <c r="H99" s="239"/>
      <c r="I99" s="239"/>
      <c r="J99" s="198"/>
      <c r="K99" s="198"/>
      <c r="L99" s="198"/>
      <c r="M99" s="198"/>
      <c r="N99" s="198"/>
      <c r="O99" s="240"/>
      <c r="P99" s="241"/>
      <c r="Q99" s="242"/>
      <c r="R99" s="243">
        <f t="shared" si="4"/>
        <v>0</v>
      </c>
      <c r="S99" s="400"/>
      <c r="T99" s="244"/>
      <c r="U99" s="244"/>
      <c r="V99" s="245"/>
      <c r="W99" s="245"/>
      <c r="X99" s="361"/>
      <c r="Y99" s="246">
        <f t="shared" si="5"/>
        <v>0</v>
      </c>
      <c r="Z99" s="247"/>
      <c r="AA99" s="247"/>
      <c r="AB99" s="198"/>
      <c r="AC99" s="198"/>
      <c r="AD99" s="198"/>
      <c r="AE99" s="198"/>
    </row>
    <row r="100" spans="1:31" x14ac:dyDescent="0.25">
      <c r="A100" s="198"/>
      <c r="B100" s="198"/>
      <c r="C100" s="198"/>
      <c r="D100" s="198"/>
      <c r="E100" s="198"/>
      <c r="F100" s="239"/>
      <c r="G100" s="239"/>
      <c r="H100" s="239"/>
      <c r="I100" s="239"/>
      <c r="J100" s="198"/>
      <c r="K100" s="198"/>
      <c r="L100" s="198"/>
      <c r="M100" s="198"/>
      <c r="N100" s="198"/>
      <c r="O100" s="240"/>
      <c r="P100" s="241"/>
      <c r="Q100" s="242"/>
      <c r="R100" s="243">
        <f t="shared" si="4"/>
        <v>0</v>
      </c>
      <c r="S100" s="400"/>
      <c r="T100" s="244"/>
      <c r="U100" s="244"/>
      <c r="V100" s="245"/>
      <c r="W100" s="245"/>
      <c r="X100" s="361"/>
      <c r="Y100" s="246">
        <f t="shared" si="5"/>
        <v>0</v>
      </c>
      <c r="Z100" s="247"/>
      <c r="AA100" s="247"/>
      <c r="AB100" s="198"/>
      <c r="AC100" s="198"/>
      <c r="AD100" s="198"/>
      <c r="AE100" s="198"/>
    </row>
    <row r="101" spans="1:31" x14ac:dyDescent="0.25">
      <c r="A101" s="198"/>
      <c r="B101" s="198"/>
      <c r="C101" s="198"/>
      <c r="D101" s="198"/>
      <c r="E101" s="198"/>
      <c r="F101" s="239"/>
      <c r="G101" s="239"/>
      <c r="H101" s="239"/>
      <c r="I101" s="239"/>
      <c r="J101" s="198"/>
      <c r="K101" s="198"/>
      <c r="L101" s="198"/>
      <c r="M101" s="198"/>
      <c r="N101" s="198"/>
      <c r="O101" s="240"/>
      <c r="P101" s="241"/>
      <c r="Q101" s="242"/>
      <c r="R101" s="243">
        <f t="shared" ref="R101:R108" si="6">(O101*P101)*0.8</f>
        <v>0</v>
      </c>
      <c r="S101" s="400"/>
      <c r="T101" s="244"/>
      <c r="U101" s="244"/>
      <c r="V101" s="245"/>
      <c r="W101" s="245"/>
      <c r="X101" s="361"/>
      <c r="Y101" s="246">
        <f t="shared" ref="Y101:Y108" si="7">R101-(X101*P101)</f>
        <v>0</v>
      </c>
      <c r="Z101" s="247"/>
      <c r="AA101" s="247"/>
      <c r="AB101" s="198"/>
      <c r="AC101" s="198"/>
      <c r="AD101" s="198"/>
      <c r="AE101" s="198"/>
    </row>
    <row r="102" spans="1:31" x14ac:dyDescent="0.25">
      <c r="A102" s="198"/>
      <c r="B102" s="198"/>
      <c r="C102" s="198"/>
      <c r="D102" s="198"/>
      <c r="E102" s="198"/>
      <c r="F102" s="239"/>
      <c r="G102" s="239"/>
      <c r="H102" s="239"/>
      <c r="I102" s="239"/>
      <c r="J102" s="198"/>
      <c r="K102" s="198"/>
      <c r="L102" s="198"/>
      <c r="M102" s="198"/>
      <c r="N102" s="198"/>
      <c r="O102" s="240"/>
      <c r="P102" s="241"/>
      <c r="Q102" s="242"/>
      <c r="R102" s="243">
        <f t="shared" si="6"/>
        <v>0</v>
      </c>
      <c r="S102" s="400"/>
      <c r="T102" s="244"/>
      <c r="U102" s="244"/>
      <c r="V102" s="245"/>
      <c r="W102" s="245"/>
      <c r="X102" s="361"/>
      <c r="Y102" s="246">
        <f t="shared" si="7"/>
        <v>0</v>
      </c>
      <c r="Z102" s="247"/>
      <c r="AA102" s="247"/>
      <c r="AB102" s="198"/>
      <c r="AC102" s="198"/>
      <c r="AD102" s="198"/>
      <c r="AE102" s="198"/>
    </row>
    <row r="103" spans="1:31" x14ac:dyDescent="0.25">
      <c r="A103" s="198"/>
      <c r="B103" s="198"/>
      <c r="C103" s="198"/>
      <c r="D103" s="198"/>
      <c r="E103" s="198"/>
      <c r="F103" s="239"/>
      <c r="G103" s="239"/>
      <c r="H103" s="239"/>
      <c r="I103" s="239"/>
      <c r="J103" s="198"/>
      <c r="K103" s="198"/>
      <c r="L103" s="198"/>
      <c r="M103" s="198"/>
      <c r="N103" s="198"/>
      <c r="O103" s="240"/>
      <c r="P103" s="241"/>
      <c r="Q103" s="242"/>
      <c r="R103" s="243">
        <f t="shared" si="6"/>
        <v>0</v>
      </c>
      <c r="S103" s="400"/>
      <c r="T103" s="244"/>
      <c r="U103" s="244"/>
      <c r="V103" s="245"/>
      <c r="W103" s="245"/>
      <c r="X103" s="361"/>
      <c r="Y103" s="246">
        <f t="shared" si="7"/>
        <v>0</v>
      </c>
      <c r="Z103" s="247"/>
      <c r="AA103" s="247"/>
      <c r="AB103" s="198"/>
      <c r="AC103" s="198"/>
      <c r="AD103" s="198"/>
      <c r="AE103" s="198"/>
    </row>
    <row r="104" spans="1:31" x14ac:dyDescent="0.25">
      <c r="A104" s="198"/>
      <c r="B104" s="198"/>
      <c r="C104" s="198"/>
      <c r="D104" s="198"/>
      <c r="E104" s="198"/>
      <c r="F104" s="239"/>
      <c r="G104" s="239"/>
      <c r="H104" s="239"/>
      <c r="I104" s="239"/>
      <c r="J104" s="198"/>
      <c r="K104" s="198"/>
      <c r="L104" s="198"/>
      <c r="M104" s="198"/>
      <c r="N104" s="198"/>
      <c r="O104" s="240"/>
      <c r="P104" s="241"/>
      <c r="Q104" s="242"/>
      <c r="R104" s="243">
        <f t="shared" si="6"/>
        <v>0</v>
      </c>
      <c r="S104" s="400"/>
      <c r="T104" s="244"/>
      <c r="U104" s="244"/>
      <c r="V104" s="245"/>
      <c r="W104" s="245"/>
      <c r="X104" s="361"/>
      <c r="Y104" s="246">
        <f t="shared" si="7"/>
        <v>0</v>
      </c>
      <c r="Z104" s="247"/>
      <c r="AA104" s="247"/>
      <c r="AB104" s="198"/>
      <c r="AC104" s="198"/>
      <c r="AD104" s="198"/>
      <c r="AE104" s="198"/>
    </row>
    <row r="105" spans="1:31" x14ac:dyDescent="0.25">
      <c r="A105" s="198"/>
      <c r="B105" s="198"/>
      <c r="C105" s="198"/>
      <c r="D105" s="198"/>
      <c r="E105" s="198"/>
      <c r="F105" s="239"/>
      <c r="G105" s="239"/>
      <c r="H105" s="239"/>
      <c r="I105" s="239"/>
      <c r="J105" s="198"/>
      <c r="K105" s="198"/>
      <c r="L105" s="198"/>
      <c r="M105" s="198"/>
      <c r="N105" s="198"/>
      <c r="O105" s="240"/>
      <c r="P105" s="241"/>
      <c r="Q105" s="242"/>
      <c r="R105" s="243">
        <f t="shared" si="6"/>
        <v>0</v>
      </c>
      <c r="S105" s="400"/>
      <c r="T105" s="244"/>
      <c r="U105" s="244"/>
      <c r="V105" s="245"/>
      <c r="W105" s="245"/>
      <c r="X105" s="361"/>
      <c r="Y105" s="246">
        <f t="shared" si="7"/>
        <v>0</v>
      </c>
      <c r="Z105" s="247"/>
      <c r="AA105" s="247"/>
      <c r="AB105" s="247"/>
      <c r="AC105" s="247"/>
      <c r="AD105" s="247"/>
      <c r="AE105" s="247"/>
    </row>
    <row r="106" spans="1:31" x14ac:dyDescent="0.25">
      <c r="A106" s="198"/>
      <c r="B106" s="198"/>
      <c r="C106" s="198"/>
      <c r="D106" s="198"/>
      <c r="E106" s="198"/>
      <c r="F106" s="239"/>
      <c r="G106" s="239"/>
      <c r="H106" s="239"/>
      <c r="I106" s="239"/>
      <c r="J106" s="198"/>
      <c r="K106" s="198"/>
      <c r="L106" s="198"/>
      <c r="M106" s="198"/>
      <c r="N106" s="198"/>
      <c r="O106" s="240"/>
      <c r="P106" s="241"/>
      <c r="Q106" s="242"/>
      <c r="R106" s="243">
        <f t="shared" si="6"/>
        <v>0</v>
      </c>
      <c r="S106" s="400"/>
      <c r="T106" s="244"/>
      <c r="U106" s="244"/>
      <c r="V106" s="245"/>
      <c r="W106" s="245"/>
      <c r="X106" s="361"/>
      <c r="Y106" s="246">
        <f t="shared" si="7"/>
        <v>0</v>
      </c>
      <c r="Z106" s="247"/>
      <c r="AA106" s="247"/>
      <c r="AB106" s="247"/>
      <c r="AC106" s="247"/>
      <c r="AD106" s="247"/>
      <c r="AE106" s="247"/>
    </row>
    <row r="107" spans="1:31" x14ac:dyDescent="0.25">
      <c r="A107" s="198"/>
      <c r="B107" s="198"/>
      <c r="C107" s="198"/>
      <c r="D107" s="198"/>
      <c r="E107" s="198"/>
      <c r="F107" s="239"/>
      <c r="G107" s="239"/>
      <c r="H107" s="239"/>
      <c r="I107" s="239"/>
      <c r="J107" s="198"/>
      <c r="K107" s="198"/>
      <c r="L107" s="198"/>
      <c r="M107" s="198"/>
      <c r="N107" s="198"/>
      <c r="O107" s="240"/>
      <c r="P107" s="241"/>
      <c r="Q107" s="242"/>
      <c r="R107" s="243">
        <f t="shared" si="6"/>
        <v>0</v>
      </c>
      <c r="S107" s="209"/>
      <c r="T107" s="244"/>
      <c r="U107" s="244"/>
      <c r="V107" s="245"/>
      <c r="W107" s="245"/>
      <c r="X107" s="361"/>
      <c r="Y107" s="246">
        <f t="shared" si="7"/>
        <v>0</v>
      </c>
      <c r="Z107" s="247"/>
      <c r="AA107" s="247"/>
      <c r="AB107" s="247"/>
      <c r="AC107" s="247"/>
      <c r="AD107" s="247"/>
      <c r="AE107" s="247"/>
    </row>
    <row r="108" spans="1:31" x14ac:dyDescent="0.25">
      <c r="A108" s="198"/>
      <c r="B108" s="198"/>
      <c r="C108" s="198"/>
      <c r="D108" s="198"/>
      <c r="E108" s="198"/>
      <c r="F108" s="239"/>
      <c r="G108" s="239"/>
      <c r="H108" s="239"/>
      <c r="I108" s="239"/>
      <c r="J108" s="198"/>
      <c r="K108" s="198"/>
      <c r="L108" s="198"/>
      <c r="M108" s="198"/>
      <c r="N108" s="198"/>
      <c r="O108" s="240"/>
      <c r="P108" s="241"/>
      <c r="Q108" s="242"/>
      <c r="R108" s="243">
        <f t="shared" si="6"/>
        <v>0</v>
      </c>
      <c r="S108" s="209"/>
      <c r="T108" s="244"/>
      <c r="U108" s="244"/>
      <c r="V108" s="245"/>
      <c r="W108" s="245"/>
      <c r="X108" s="361"/>
      <c r="Y108" s="246">
        <f t="shared" si="7"/>
        <v>0</v>
      </c>
      <c r="Z108" s="247"/>
      <c r="AA108" s="247"/>
      <c r="AB108" s="247"/>
      <c r="AC108" s="247"/>
      <c r="AD108" s="247"/>
      <c r="AE108" s="247"/>
    </row>
    <row r="109" spans="1:31" x14ac:dyDescent="0.25">
      <c r="S109" s="209"/>
      <c r="Z109" s="254"/>
      <c r="AA109" s="254"/>
    </row>
    <row r="110" spans="1:31" x14ac:dyDescent="0.25">
      <c r="S110" s="209"/>
    </row>
  </sheetData>
  <autoFilter ref="A4:AE4"/>
  <mergeCells count="3">
    <mergeCell ref="T3:X3"/>
    <mergeCell ref="Z3:AA3"/>
    <mergeCell ref="AB3:AE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2"/>
  <sheetViews>
    <sheetView topLeftCell="H4" zoomScale="70" zoomScaleNormal="70" workbookViewId="0">
      <selection activeCell="C5" sqref="C5"/>
    </sheetView>
  </sheetViews>
  <sheetFormatPr defaultRowHeight="15" x14ac:dyDescent="0.25"/>
  <cols>
    <col min="1" max="1" width="41.140625" style="7" bestFit="1" customWidth="1"/>
    <col min="2" max="2" width="24.85546875" style="7" bestFit="1" customWidth="1"/>
    <col min="3" max="3" width="24.85546875" style="7" customWidth="1"/>
    <col min="4" max="4" width="22.7109375" style="7" bestFit="1" customWidth="1"/>
    <col min="5" max="5" width="47.42578125" style="7" bestFit="1" customWidth="1"/>
    <col min="6" max="6" width="33.42578125" style="249" bestFit="1" customWidth="1"/>
    <col min="7" max="7" width="32.85546875" style="249" bestFit="1" customWidth="1"/>
    <col min="8" max="8" width="22.28515625" style="249" bestFit="1" customWidth="1"/>
    <col min="9" max="9" width="23.5703125" style="249" bestFit="1" customWidth="1"/>
    <col min="10" max="10" width="27.42578125" style="7" bestFit="1" customWidth="1"/>
    <col min="11" max="11" width="25.5703125" style="7" bestFit="1" customWidth="1"/>
    <col min="12" max="12" width="32.28515625" style="7" bestFit="1" customWidth="1"/>
    <col min="13" max="13" width="31" style="7" bestFit="1" customWidth="1"/>
    <col min="14" max="14" width="31" style="7" customWidth="1"/>
    <col min="15" max="15" width="34.7109375" style="250" bestFit="1" customWidth="1"/>
    <col min="16" max="16" width="28.140625" style="251" bestFit="1" customWidth="1"/>
    <col min="17" max="17" width="34.42578125" style="7" bestFit="1" customWidth="1"/>
    <col min="18" max="18" width="39.5703125" style="252" bestFit="1" customWidth="1"/>
    <col min="19" max="19" width="23.85546875" style="152" customWidth="1"/>
    <col min="20" max="20" width="66.5703125" style="253" bestFit="1" customWidth="1"/>
    <col min="21" max="21" width="62.42578125" style="7" bestFit="1" customWidth="1"/>
    <col min="22" max="22" width="67.7109375" style="7" bestFit="1" customWidth="1"/>
    <col min="23" max="23" width="43.5703125" style="7" bestFit="1" customWidth="1"/>
    <col min="24" max="24" width="34.140625" style="362" bestFit="1" customWidth="1"/>
    <col min="25" max="25" width="32.28515625" style="7" bestFit="1" customWidth="1"/>
    <col min="26" max="26" width="25.5703125" style="252" bestFit="1" customWidth="1"/>
    <col min="27" max="27" width="43" style="369" bestFit="1" customWidth="1"/>
    <col min="28" max="28" width="14.42578125" style="252" bestFit="1" customWidth="1"/>
    <col min="29" max="29" width="15.7109375" style="7" bestFit="1" customWidth="1"/>
    <col min="30" max="30" width="15.7109375" style="7" customWidth="1"/>
    <col min="31" max="31" width="15.7109375" style="7" bestFit="1" customWidth="1"/>
    <col min="32" max="16384" width="9.140625" style="7"/>
  </cols>
  <sheetData>
    <row r="1" spans="1:31" s="69" customFormat="1" thickBot="1" x14ac:dyDescent="0.25">
      <c r="A1" s="30" t="s">
        <v>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6"/>
      <c r="Q1" s="32"/>
      <c r="R1" s="33"/>
      <c r="S1" s="33"/>
      <c r="T1" s="33"/>
      <c r="U1" s="33"/>
      <c r="V1" s="129"/>
      <c r="W1" s="33"/>
      <c r="X1" s="359"/>
      <c r="Y1" s="229"/>
      <c r="Z1" s="229"/>
      <c r="AA1" s="368"/>
      <c r="AE1" s="230"/>
    </row>
    <row r="2" spans="1:31" s="69" customFormat="1" ht="26.25" thickBot="1" x14ac:dyDescent="0.25">
      <c r="A2" s="164" t="s">
        <v>6</v>
      </c>
      <c r="B2" s="159" t="s">
        <v>61</v>
      </c>
      <c r="C2" s="159"/>
      <c r="D2" s="189">
        <f>Grunddata!C38</f>
        <v>0</v>
      </c>
      <c r="E2" s="159" t="s">
        <v>41</v>
      </c>
      <c r="F2" s="189">
        <f>SUM(M:M)</f>
        <v>0</v>
      </c>
      <c r="G2" s="159" t="s">
        <v>40</v>
      </c>
      <c r="H2" s="189">
        <f>SUM(O:O)</f>
        <v>0</v>
      </c>
      <c r="I2" s="159" t="s">
        <v>78</v>
      </c>
      <c r="J2" s="189">
        <f>SUM(R:R)</f>
        <v>0</v>
      </c>
      <c r="K2" s="163" t="s">
        <v>58</v>
      </c>
      <c r="L2" s="190">
        <f>SUM(Y:Y)</f>
        <v>0</v>
      </c>
      <c r="M2" s="162" t="s">
        <v>59</v>
      </c>
      <c r="N2" s="144">
        <f>SUM(X:X)</f>
        <v>0</v>
      </c>
      <c r="O2" s="162" t="s">
        <v>60</v>
      </c>
      <c r="P2" s="144">
        <f>SUM(AA:AA)</f>
        <v>0</v>
      </c>
      <c r="Q2" s="162"/>
      <c r="R2" s="192"/>
      <c r="S2" s="224"/>
      <c r="T2" s="231"/>
      <c r="U2" s="232"/>
      <c r="V2" s="232"/>
      <c r="W2" s="232"/>
      <c r="X2" s="360"/>
      <c r="Y2" s="232"/>
      <c r="Z2" s="232"/>
      <c r="AA2" s="360"/>
      <c r="AB2" s="232"/>
      <c r="AC2" s="232"/>
      <c r="AD2" s="232"/>
      <c r="AE2" s="233"/>
    </row>
    <row r="3" spans="1:31" s="69" customFormat="1" ht="15.75" thickBot="1" x14ac:dyDescent="0.3">
      <c r="A3" s="234"/>
      <c r="B3" s="235"/>
      <c r="C3" s="235"/>
      <c r="D3" s="235"/>
      <c r="E3" s="235"/>
      <c r="F3" s="236"/>
      <c r="G3" s="236"/>
      <c r="H3" s="236"/>
      <c r="I3" s="236"/>
      <c r="J3" s="235"/>
      <c r="K3" s="235"/>
      <c r="L3" s="235"/>
      <c r="M3" s="235"/>
      <c r="N3" s="235"/>
      <c r="O3" s="237"/>
      <c r="P3" s="238"/>
      <c r="Q3" s="235"/>
      <c r="R3" s="197"/>
      <c r="S3" s="40"/>
      <c r="T3" s="426" t="s">
        <v>108</v>
      </c>
      <c r="U3" s="427"/>
      <c r="V3" s="427"/>
      <c r="W3" s="427"/>
      <c r="X3" s="427"/>
      <c r="Y3" s="211"/>
      <c r="Z3" s="427" t="s">
        <v>109</v>
      </c>
      <c r="AA3" s="427"/>
      <c r="AB3" s="428" t="s">
        <v>80</v>
      </c>
      <c r="AC3" s="429"/>
      <c r="AD3" s="429"/>
      <c r="AE3" s="430"/>
    </row>
    <row r="4" spans="1:31" s="69" customFormat="1" ht="42.75" customHeight="1" thickBot="1" x14ac:dyDescent="0.25">
      <c r="A4" s="66" t="s">
        <v>0</v>
      </c>
      <c r="B4" s="66" t="s">
        <v>1</v>
      </c>
      <c r="C4" s="66" t="s">
        <v>114</v>
      </c>
      <c r="D4" s="66" t="s">
        <v>36</v>
      </c>
      <c r="E4" s="66" t="s">
        <v>28</v>
      </c>
      <c r="F4" s="66" t="s">
        <v>25</v>
      </c>
      <c r="G4" s="66" t="s">
        <v>29</v>
      </c>
      <c r="H4" s="66" t="s">
        <v>22</v>
      </c>
      <c r="I4" s="66" t="s">
        <v>4</v>
      </c>
      <c r="J4" s="66" t="s">
        <v>26</v>
      </c>
      <c r="K4" s="66" t="s">
        <v>5</v>
      </c>
      <c r="L4" s="66" t="s">
        <v>23</v>
      </c>
      <c r="M4" s="66" t="s">
        <v>2</v>
      </c>
      <c r="N4" s="66" t="s">
        <v>37</v>
      </c>
      <c r="O4" s="66" t="s">
        <v>38</v>
      </c>
      <c r="P4" s="66" t="s">
        <v>39</v>
      </c>
      <c r="Q4" s="66" t="s">
        <v>105</v>
      </c>
      <c r="R4" s="66" t="s">
        <v>89</v>
      </c>
      <c r="S4" s="398" t="s">
        <v>111</v>
      </c>
      <c r="T4" s="137" t="s">
        <v>117</v>
      </c>
      <c r="U4" s="137" t="s">
        <v>118</v>
      </c>
      <c r="V4" s="137" t="s">
        <v>119</v>
      </c>
      <c r="W4" s="47" t="s">
        <v>3</v>
      </c>
      <c r="X4" s="154" t="s">
        <v>59</v>
      </c>
      <c r="Y4" s="45" t="s">
        <v>46</v>
      </c>
      <c r="Z4" s="154" t="s">
        <v>50</v>
      </c>
      <c r="AA4" s="154" t="s">
        <v>60</v>
      </c>
      <c r="AB4" s="154" t="s">
        <v>95</v>
      </c>
      <c r="AC4" s="154" t="s">
        <v>53</v>
      </c>
      <c r="AD4" s="154" t="s">
        <v>54</v>
      </c>
      <c r="AE4" s="45" t="s">
        <v>53</v>
      </c>
    </row>
    <row r="5" spans="1:31" ht="16.5" x14ac:dyDescent="0.25">
      <c r="A5" s="255"/>
      <c r="B5" s="256"/>
      <c r="C5" s="256"/>
      <c r="D5" s="256"/>
      <c r="E5" s="256"/>
      <c r="F5" s="257"/>
      <c r="G5" s="258"/>
      <c r="H5" s="258"/>
      <c r="I5" s="259"/>
      <c r="J5" s="260"/>
      <c r="K5" s="261"/>
      <c r="L5" s="259"/>
      <c r="M5" s="262"/>
      <c r="N5" s="265"/>
      <c r="O5" s="263"/>
      <c r="P5" s="264"/>
      <c r="Q5" s="265"/>
      <c r="R5" s="243">
        <f t="shared" ref="R5:R36" si="0">(O5*P5)*0.8</f>
        <v>0</v>
      </c>
      <c r="S5" s="399"/>
      <c r="T5" s="48"/>
      <c r="U5" s="48"/>
      <c r="V5" s="266"/>
      <c r="W5" s="266"/>
      <c r="X5" s="363"/>
      <c r="Y5" s="246">
        <f t="shared" ref="Y5:Y36" si="1">R5-(X5*P5)</f>
        <v>0</v>
      </c>
      <c r="Z5" s="267"/>
      <c r="AA5" s="363"/>
      <c r="AB5" s="266"/>
      <c r="AC5" s="48"/>
      <c r="AD5" s="48"/>
      <c r="AE5" s="48"/>
    </row>
    <row r="6" spans="1:31" ht="16.5" x14ac:dyDescent="0.3">
      <c r="A6" s="268"/>
      <c r="B6" s="269"/>
      <c r="C6" s="269"/>
      <c r="D6" s="269"/>
      <c r="E6" s="269"/>
      <c r="F6" s="270"/>
      <c r="G6" s="269"/>
      <c r="H6" s="271"/>
      <c r="I6" s="272"/>
      <c r="J6" s="273"/>
      <c r="K6" s="105"/>
      <c r="L6" s="272"/>
      <c r="M6" s="274"/>
      <c r="N6" s="274"/>
      <c r="O6" s="275"/>
      <c r="P6" s="276"/>
      <c r="Q6" s="277"/>
      <c r="R6" s="243">
        <f t="shared" si="0"/>
        <v>0</v>
      </c>
      <c r="S6" s="399"/>
      <c r="T6" s="49"/>
      <c r="U6" s="49"/>
      <c r="V6" s="267"/>
      <c r="W6" s="267"/>
      <c r="X6" s="364"/>
      <c r="Y6" s="246">
        <f t="shared" si="1"/>
        <v>0</v>
      </c>
      <c r="Z6" s="267"/>
      <c r="AA6" s="364"/>
      <c r="AB6" s="267"/>
      <c r="AC6" s="49"/>
      <c r="AD6" s="49"/>
      <c r="AE6" s="49"/>
    </row>
    <row r="7" spans="1:31" ht="16.5" x14ac:dyDescent="0.3">
      <c r="A7" s="268"/>
      <c r="B7" s="269"/>
      <c r="C7" s="269"/>
      <c r="D7" s="269"/>
      <c r="E7" s="269"/>
      <c r="F7" s="278"/>
      <c r="G7" s="269"/>
      <c r="H7" s="271"/>
      <c r="I7" s="272"/>
      <c r="J7" s="273"/>
      <c r="K7" s="105"/>
      <c r="L7" s="272"/>
      <c r="M7" s="277"/>
      <c r="N7" s="277"/>
      <c r="O7" s="275"/>
      <c r="P7" s="276"/>
      <c r="Q7" s="277"/>
      <c r="R7" s="243">
        <f t="shared" si="0"/>
        <v>0</v>
      </c>
      <c r="S7" s="399"/>
      <c r="T7" s="49"/>
      <c r="U7" s="49"/>
      <c r="V7" s="267"/>
      <c r="W7" s="267"/>
      <c r="X7" s="364"/>
      <c r="Y7" s="246">
        <f t="shared" si="1"/>
        <v>0</v>
      </c>
      <c r="Z7" s="267"/>
      <c r="AA7" s="364"/>
      <c r="AB7" s="267"/>
      <c r="AC7" s="49"/>
      <c r="AD7" s="49"/>
      <c r="AE7" s="49"/>
    </row>
    <row r="8" spans="1:31" ht="16.5" x14ac:dyDescent="0.3">
      <c r="A8" s="268"/>
      <c r="B8" s="269"/>
      <c r="C8" s="269"/>
      <c r="D8" s="269"/>
      <c r="E8" s="269"/>
      <c r="F8" s="278"/>
      <c r="G8" s="269"/>
      <c r="H8" s="271"/>
      <c r="I8" s="272"/>
      <c r="J8" s="273"/>
      <c r="K8" s="105"/>
      <c r="L8" s="272"/>
      <c r="M8" s="277"/>
      <c r="N8" s="277"/>
      <c r="O8" s="275"/>
      <c r="P8" s="276"/>
      <c r="Q8" s="277"/>
      <c r="R8" s="243">
        <f t="shared" si="0"/>
        <v>0</v>
      </c>
      <c r="S8" s="399"/>
      <c r="T8" s="49"/>
      <c r="U8" s="49"/>
      <c r="V8" s="267"/>
      <c r="W8" s="267"/>
      <c r="X8" s="364"/>
      <c r="Y8" s="246">
        <f t="shared" si="1"/>
        <v>0</v>
      </c>
      <c r="Z8" s="267"/>
      <c r="AA8" s="364"/>
      <c r="AB8" s="267"/>
      <c r="AC8" s="49"/>
      <c r="AD8" s="49"/>
      <c r="AE8" s="49"/>
    </row>
    <row r="9" spans="1:31" ht="16.5" x14ac:dyDescent="0.3">
      <c r="A9" s="268"/>
      <c r="B9" s="269"/>
      <c r="C9" s="269"/>
      <c r="D9" s="269"/>
      <c r="E9" s="269"/>
      <c r="F9" s="270"/>
      <c r="G9" s="269"/>
      <c r="H9" s="271"/>
      <c r="I9" s="272"/>
      <c r="J9" s="273"/>
      <c r="K9" s="105"/>
      <c r="L9" s="272"/>
      <c r="M9" s="277"/>
      <c r="N9" s="277"/>
      <c r="O9" s="275"/>
      <c r="P9" s="279"/>
      <c r="Q9" s="277"/>
      <c r="R9" s="243">
        <f t="shared" si="0"/>
        <v>0</v>
      </c>
      <c r="S9" s="399"/>
      <c r="T9" s="49"/>
      <c r="U9" s="49"/>
      <c r="V9" s="267"/>
      <c r="W9" s="267"/>
      <c r="X9" s="364"/>
      <c r="Y9" s="246">
        <f t="shared" si="1"/>
        <v>0</v>
      </c>
      <c r="Z9" s="267"/>
      <c r="AA9" s="364"/>
      <c r="AB9" s="267"/>
      <c r="AC9" s="49"/>
      <c r="AD9" s="49"/>
      <c r="AE9" s="49"/>
    </row>
    <row r="10" spans="1:31" ht="16.5" x14ac:dyDescent="0.25">
      <c r="A10" s="280"/>
      <c r="B10" s="281"/>
      <c r="C10" s="281"/>
      <c r="D10" s="281"/>
      <c r="E10" s="281"/>
      <c r="F10" s="282"/>
      <c r="G10" s="283"/>
      <c r="H10" s="283"/>
      <c r="I10" s="283"/>
      <c r="J10" s="284"/>
      <c r="K10" s="105"/>
      <c r="L10" s="283"/>
      <c r="M10" s="283"/>
      <c r="N10" s="283"/>
      <c r="O10" s="285"/>
      <c r="P10" s="279"/>
      <c r="Q10" s="286"/>
      <c r="R10" s="243">
        <f t="shared" si="0"/>
        <v>0</v>
      </c>
      <c r="S10" s="399"/>
      <c r="T10" s="50"/>
      <c r="U10" s="287"/>
      <c r="V10" s="288"/>
      <c r="W10" s="288"/>
      <c r="X10" s="365"/>
      <c r="Y10" s="246">
        <f t="shared" si="1"/>
        <v>0</v>
      </c>
      <c r="Z10" s="267"/>
      <c r="AA10" s="364"/>
      <c r="AB10" s="267"/>
      <c r="AC10" s="50"/>
      <c r="AD10" s="50"/>
      <c r="AE10" s="50"/>
    </row>
    <row r="11" spans="1:31" ht="16.5" x14ac:dyDescent="0.25">
      <c r="A11" s="289"/>
      <c r="B11" s="105"/>
      <c r="C11" s="105"/>
      <c r="D11" s="105"/>
      <c r="E11" s="105"/>
      <c r="F11" s="278"/>
      <c r="G11" s="118"/>
      <c r="H11" s="118"/>
      <c r="I11" s="118"/>
      <c r="J11" s="284"/>
      <c r="K11" s="105"/>
      <c r="L11" s="105"/>
      <c r="M11" s="105"/>
      <c r="N11" s="105"/>
      <c r="O11" s="285"/>
      <c r="P11" s="279"/>
      <c r="Q11" s="290"/>
      <c r="R11" s="243">
        <f t="shared" si="0"/>
        <v>0</v>
      </c>
      <c r="S11" s="399"/>
      <c r="T11" s="157"/>
      <c r="U11" s="157"/>
      <c r="V11" s="125"/>
      <c r="W11" s="125"/>
      <c r="X11" s="312"/>
      <c r="Y11" s="246">
        <f t="shared" si="1"/>
        <v>0</v>
      </c>
      <c r="Z11" s="267"/>
      <c r="AA11" s="364"/>
      <c r="AB11" s="267"/>
      <c r="AC11" s="157"/>
      <c r="AD11" s="157"/>
      <c r="AE11" s="157"/>
    </row>
    <row r="12" spans="1:31" ht="16.5" x14ac:dyDescent="0.25">
      <c r="A12" s="289"/>
      <c r="B12" s="105"/>
      <c r="C12" s="105"/>
      <c r="D12" s="105"/>
      <c r="E12" s="105"/>
      <c r="F12" s="278"/>
      <c r="G12" s="118"/>
      <c r="H12" s="118"/>
      <c r="I12" s="118"/>
      <c r="J12" s="284"/>
      <c r="K12" s="105"/>
      <c r="L12" s="105"/>
      <c r="M12" s="285"/>
      <c r="N12" s="285"/>
      <c r="O12" s="285"/>
      <c r="P12" s="279"/>
      <c r="Q12" s="290"/>
      <c r="R12" s="243">
        <f t="shared" si="0"/>
        <v>0</v>
      </c>
      <c r="S12" s="399"/>
      <c r="T12" s="157"/>
      <c r="U12" s="157"/>
      <c r="V12" s="125"/>
      <c r="W12" s="125"/>
      <c r="X12" s="312"/>
      <c r="Y12" s="246">
        <f t="shared" si="1"/>
        <v>0</v>
      </c>
      <c r="Z12" s="267"/>
      <c r="AA12" s="364"/>
      <c r="AB12" s="267"/>
      <c r="AC12" s="157"/>
      <c r="AD12" s="157"/>
      <c r="AE12" s="157"/>
    </row>
    <row r="13" spans="1:31" ht="16.5" x14ac:dyDescent="0.25">
      <c r="A13" s="272"/>
      <c r="B13" s="105"/>
      <c r="C13" s="105"/>
      <c r="D13" s="105"/>
      <c r="E13" s="105"/>
      <c r="F13" s="278"/>
      <c r="G13" s="118"/>
      <c r="H13" s="118"/>
      <c r="I13" s="118"/>
      <c r="J13" s="284"/>
      <c r="K13" s="198"/>
      <c r="L13" s="105"/>
      <c r="M13" s="285"/>
      <c r="N13" s="285"/>
      <c r="O13" s="285"/>
      <c r="P13" s="279"/>
      <c r="Q13" s="290"/>
      <c r="R13" s="243">
        <f t="shared" si="0"/>
        <v>0</v>
      </c>
      <c r="S13" s="399"/>
      <c r="T13" s="157"/>
      <c r="U13" s="157"/>
      <c r="V13" s="125"/>
      <c r="W13" s="125"/>
      <c r="X13" s="312"/>
      <c r="Y13" s="246">
        <f t="shared" si="1"/>
        <v>0</v>
      </c>
      <c r="Z13" s="267"/>
      <c r="AA13" s="364"/>
      <c r="AB13" s="267"/>
      <c r="AC13" s="157"/>
      <c r="AD13" s="157"/>
      <c r="AE13" s="157"/>
    </row>
    <row r="14" spans="1:31" x14ac:dyDescent="0.25">
      <c r="A14" s="289"/>
      <c r="B14" s="105"/>
      <c r="C14" s="105"/>
      <c r="D14" s="105"/>
      <c r="E14" s="105"/>
      <c r="F14" s="278"/>
      <c r="G14" s="118"/>
      <c r="H14" s="118"/>
      <c r="I14" s="118"/>
      <c r="J14" s="291"/>
      <c r="K14" s="105"/>
      <c r="L14" s="105"/>
      <c r="M14" s="285"/>
      <c r="N14" s="285"/>
      <c r="O14" s="285"/>
      <c r="P14" s="279"/>
      <c r="Q14" s="290"/>
      <c r="R14" s="243">
        <f t="shared" si="0"/>
        <v>0</v>
      </c>
      <c r="S14" s="399"/>
      <c r="T14" s="157"/>
      <c r="U14" s="157"/>
      <c r="V14" s="125"/>
      <c r="W14" s="125"/>
      <c r="X14" s="312"/>
      <c r="Y14" s="246">
        <f t="shared" si="1"/>
        <v>0</v>
      </c>
      <c r="Z14" s="267"/>
      <c r="AA14" s="364"/>
      <c r="AB14" s="267"/>
      <c r="AC14" s="157"/>
      <c r="AD14" s="157"/>
      <c r="AE14" s="157"/>
    </row>
    <row r="15" spans="1:31" x14ac:dyDescent="0.25">
      <c r="A15" s="289"/>
      <c r="B15" s="105"/>
      <c r="C15" s="105"/>
      <c r="D15" s="105"/>
      <c r="E15" s="105"/>
      <c r="F15" s="278"/>
      <c r="G15" s="118"/>
      <c r="H15" s="118"/>
      <c r="I15" s="118"/>
      <c r="J15" s="105"/>
      <c r="K15" s="105"/>
      <c r="L15" s="105"/>
      <c r="M15" s="285"/>
      <c r="N15" s="285"/>
      <c r="O15" s="285"/>
      <c r="P15" s="292"/>
      <c r="Q15" s="290"/>
      <c r="R15" s="243">
        <f t="shared" si="0"/>
        <v>0</v>
      </c>
      <c r="S15" s="400"/>
      <c r="T15" s="157"/>
      <c r="U15" s="157"/>
      <c r="V15" s="125"/>
      <c r="W15" s="125"/>
      <c r="X15" s="312"/>
      <c r="Y15" s="246">
        <f t="shared" si="1"/>
        <v>0</v>
      </c>
      <c r="Z15" s="267"/>
      <c r="AA15" s="364"/>
      <c r="AB15" s="267"/>
      <c r="AC15" s="157"/>
      <c r="AD15" s="157"/>
      <c r="AE15" s="157"/>
    </row>
    <row r="16" spans="1:31" x14ac:dyDescent="0.25">
      <c r="A16" s="289"/>
      <c r="B16" s="105"/>
      <c r="C16" s="105"/>
      <c r="D16" s="105"/>
      <c r="E16" s="105"/>
      <c r="F16" s="278"/>
      <c r="G16" s="118"/>
      <c r="H16" s="118"/>
      <c r="I16" s="118"/>
      <c r="J16" s="105"/>
      <c r="K16" s="105"/>
      <c r="L16" s="105"/>
      <c r="M16" s="105"/>
      <c r="N16" s="105"/>
      <c r="O16" s="285"/>
      <c r="P16" s="292"/>
      <c r="Q16" s="290"/>
      <c r="R16" s="243">
        <f t="shared" si="0"/>
        <v>0</v>
      </c>
      <c r="S16" s="400"/>
      <c r="T16" s="157"/>
      <c r="U16" s="157"/>
      <c r="V16" s="125"/>
      <c r="W16" s="125"/>
      <c r="X16" s="312"/>
      <c r="Y16" s="246">
        <f t="shared" si="1"/>
        <v>0</v>
      </c>
      <c r="Z16" s="267"/>
      <c r="AA16" s="364"/>
      <c r="AB16" s="267"/>
      <c r="AC16" s="157"/>
      <c r="AD16" s="157"/>
      <c r="AE16" s="157"/>
    </row>
    <row r="17" spans="1:31" x14ac:dyDescent="0.25">
      <c r="A17" s="106"/>
      <c r="B17" s="106"/>
      <c r="C17" s="106"/>
      <c r="D17" s="106"/>
      <c r="E17" s="106"/>
      <c r="F17" s="293"/>
      <c r="G17" s="293"/>
      <c r="H17" s="293"/>
      <c r="I17" s="293"/>
      <c r="J17" s="106"/>
      <c r="K17" s="106"/>
      <c r="L17" s="106"/>
      <c r="M17" s="106"/>
      <c r="N17" s="106"/>
      <c r="O17" s="240"/>
      <c r="P17" s="241"/>
      <c r="Q17" s="242"/>
      <c r="R17" s="243">
        <f t="shared" si="0"/>
        <v>0</v>
      </c>
      <c r="S17" s="400"/>
      <c r="T17" s="244"/>
      <c r="U17" s="244"/>
      <c r="V17" s="245"/>
      <c r="W17" s="245"/>
      <c r="X17" s="361"/>
      <c r="Y17" s="246">
        <f t="shared" si="1"/>
        <v>0</v>
      </c>
      <c r="Z17" s="267"/>
      <c r="AA17" s="364"/>
      <c r="AB17" s="267"/>
      <c r="AC17" s="294"/>
      <c r="AD17" s="294"/>
      <c r="AE17" s="294"/>
    </row>
    <row r="18" spans="1:31" x14ac:dyDescent="0.25">
      <c r="A18" s="106"/>
      <c r="B18" s="106"/>
      <c r="C18" s="106"/>
      <c r="D18" s="106"/>
      <c r="E18" s="106"/>
      <c r="F18" s="293"/>
      <c r="G18" s="293"/>
      <c r="H18" s="293"/>
      <c r="I18" s="293"/>
      <c r="J18" s="106"/>
      <c r="K18" s="106"/>
      <c r="L18" s="106"/>
      <c r="M18" s="106"/>
      <c r="N18" s="106"/>
      <c r="O18" s="240"/>
      <c r="P18" s="241"/>
      <c r="Q18" s="242"/>
      <c r="R18" s="243">
        <f t="shared" si="0"/>
        <v>0</v>
      </c>
      <c r="S18" s="400"/>
      <c r="T18" s="244"/>
      <c r="U18" s="244"/>
      <c r="V18" s="245"/>
      <c r="W18" s="245"/>
      <c r="X18" s="361"/>
      <c r="Y18" s="246">
        <f t="shared" si="1"/>
        <v>0</v>
      </c>
      <c r="Z18" s="267"/>
      <c r="AA18" s="364"/>
      <c r="AB18" s="267"/>
      <c r="AC18" s="294"/>
      <c r="AD18" s="294"/>
      <c r="AE18" s="294"/>
    </row>
    <row r="19" spans="1:31" x14ac:dyDescent="0.25">
      <c r="A19" s="106"/>
      <c r="B19" s="106"/>
      <c r="C19" s="106"/>
      <c r="D19" s="106"/>
      <c r="E19" s="106"/>
      <c r="F19" s="293"/>
      <c r="G19" s="293"/>
      <c r="H19" s="293"/>
      <c r="I19" s="293"/>
      <c r="J19" s="106"/>
      <c r="K19" s="106"/>
      <c r="L19" s="106"/>
      <c r="M19" s="106"/>
      <c r="N19" s="106"/>
      <c r="O19" s="240"/>
      <c r="P19" s="241"/>
      <c r="Q19" s="242"/>
      <c r="R19" s="243">
        <f t="shared" si="0"/>
        <v>0</v>
      </c>
      <c r="S19" s="400"/>
      <c r="T19" s="244"/>
      <c r="U19" s="244"/>
      <c r="V19" s="245"/>
      <c r="W19" s="245"/>
      <c r="X19" s="361"/>
      <c r="Y19" s="246">
        <f t="shared" si="1"/>
        <v>0</v>
      </c>
      <c r="Z19" s="267"/>
      <c r="AA19" s="364"/>
      <c r="AB19" s="267"/>
      <c r="AC19" s="294"/>
      <c r="AD19" s="294"/>
      <c r="AE19" s="294"/>
    </row>
    <row r="20" spans="1:31" x14ac:dyDescent="0.25">
      <c r="A20" s="106"/>
      <c r="B20" s="106"/>
      <c r="C20" s="106"/>
      <c r="D20" s="106"/>
      <c r="E20" s="106"/>
      <c r="F20" s="293"/>
      <c r="G20" s="293"/>
      <c r="H20" s="293"/>
      <c r="I20" s="293"/>
      <c r="J20" s="106"/>
      <c r="K20" s="106"/>
      <c r="L20" s="106"/>
      <c r="M20" s="106"/>
      <c r="N20" s="106"/>
      <c r="O20" s="240"/>
      <c r="P20" s="241"/>
      <c r="Q20" s="242"/>
      <c r="R20" s="243">
        <f t="shared" si="0"/>
        <v>0</v>
      </c>
      <c r="S20" s="400"/>
      <c r="T20" s="244"/>
      <c r="U20" s="244"/>
      <c r="V20" s="245"/>
      <c r="W20" s="245"/>
      <c r="X20" s="361"/>
      <c r="Y20" s="246">
        <f t="shared" si="1"/>
        <v>0</v>
      </c>
      <c r="Z20" s="267"/>
      <c r="AA20" s="364"/>
      <c r="AB20" s="267"/>
      <c r="AC20" s="294"/>
      <c r="AD20" s="294"/>
      <c r="AE20" s="294"/>
    </row>
    <row r="21" spans="1:31" x14ac:dyDescent="0.25">
      <c r="A21" s="106"/>
      <c r="B21" s="106"/>
      <c r="C21" s="106"/>
      <c r="D21" s="106"/>
      <c r="E21" s="106"/>
      <c r="F21" s="293"/>
      <c r="G21" s="293"/>
      <c r="H21" s="293"/>
      <c r="I21" s="293"/>
      <c r="J21" s="106"/>
      <c r="K21" s="106"/>
      <c r="L21" s="106"/>
      <c r="M21" s="106"/>
      <c r="N21" s="106"/>
      <c r="O21" s="240"/>
      <c r="P21" s="241"/>
      <c r="Q21" s="242"/>
      <c r="R21" s="243">
        <f t="shared" si="0"/>
        <v>0</v>
      </c>
      <c r="S21" s="400"/>
      <c r="T21" s="244"/>
      <c r="U21" s="244"/>
      <c r="V21" s="245"/>
      <c r="W21" s="245"/>
      <c r="X21" s="361"/>
      <c r="Y21" s="246">
        <f t="shared" si="1"/>
        <v>0</v>
      </c>
      <c r="Z21" s="267"/>
      <c r="AA21" s="364"/>
      <c r="AB21" s="267"/>
      <c r="AC21" s="294"/>
      <c r="AD21" s="294"/>
      <c r="AE21" s="294"/>
    </row>
    <row r="22" spans="1:31" x14ac:dyDescent="0.25">
      <c r="A22" s="198"/>
      <c r="B22" s="198"/>
      <c r="C22" s="198"/>
      <c r="D22" s="198"/>
      <c r="E22" s="198"/>
      <c r="F22" s="239"/>
      <c r="G22" s="239"/>
      <c r="H22" s="239"/>
      <c r="I22" s="239"/>
      <c r="J22" s="198"/>
      <c r="K22" s="198"/>
      <c r="L22" s="198"/>
      <c r="M22" s="198"/>
      <c r="N22" s="198"/>
      <c r="O22" s="240"/>
      <c r="P22" s="241"/>
      <c r="Q22" s="242"/>
      <c r="R22" s="243">
        <f t="shared" si="0"/>
        <v>0</v>
      </c>
      <c r="S22" s="400"/>
      <c r="T22" s="244"/>
      <c r="U22" s="244"/>
      <c r="V22" s="245"/>
      <c r="W22" s="245"/>
      <c r="X22" s="361"/>
      <c r="Y22" s="246">
        <f t="shared" si="1"/>
        <v>0</v>
      </c>
      <c r="Z22" s="267"/>
      <c r="AA22" s="364"/>
      <c r="AB22" s="267"/>
      <c r="AC22" s="294"/>
      <c r="AD22" s="294"/>
      <c r="AE22" s="294"/>
    </row>
    <row r="23" spans="1:31" x14ac:dyDescent="0.25">
      <c r="A23" s="198"/>
      <c r="B23" s="198"/>
      <c r="C23" s="198"/>
      <c r="D23" s="198"/>
      <c r="E23" s="198"/>
      <c r="F23" s="239"/>
      <c r="G23" s="239"/>
      <c r="H23" s="239"/>
      <c r="I23" s="239"/>
      <c r="J23" s="198"/>
      <c r="K23" s="198"/>
      <c r="L23" s="198"/>
      <c r="M23" s="198"/>
      <c r="N23" s="198"/>
      <c r="O23" s="240"/>
      <c r="P23" s="241"/>
      <c r="Q23" s="242"/>
      <c r="R23" s="243">
        <f t="shared" si="0"/>
        <v>0</v>
      </c>
      <c r="S23" s="400"/>
      <c r="T23" s="244"/>
      <c r="U23" s="244"/>
      <c r="V23" s="245"/>
      <c r="W23" s="245"/>
      <c r="X23" s="361"/>
      <c r="Y23" s="246">
        <f t="shared" si="1"/>
        <v>0</v>
      </c>
      <c r="Z23" s="267"/>
      <c r="AA23" s="364"/>
      <c r="AB23" s="267"/>
      <c r="AC23" s="294"/>
      <c r="AD23" s="294"/>
      <c r="AE23" s="294"/>
    </row>
    <row r="24" spans="1:31" x14ac:dyDescent="0.25">
      <c r="A24" s="198"/>
      <c r="B24" s="198"/>
      <c r="C24" s="198"/>
      <c r="D24" s="198"/>
      <c r="E24" s="198"/>
      <c r="F24" s="239"/>
      <c r="G24" s="239"/>
      <c r="H24" s="239"/>
      <c r="I24" s="239"/>
      <c r="J24" s="198"/>
      <c r="K24" s="198"/>
      <c r="L24" s="198"/>
      <c r="M24" s="198"/>
      <c r="N24" s="198"/>
      <c r="O24" s="240"/>
      <c r="P24" s="241"/>
      <c r="Q24" s="242"/>
      <c r="R24" s="243">
        <f t="shared" si="0"/>
        <v>0</v>
      </c>
      <c r="S24" s="400"/>
      <c r="T24" s="244"/>
      <c r="U24" s="244"/>
      <c r="V24" s="245"/>
      <c r="W24" s="245"/>
      <c r="X24" s="361"/>
      <c r="Y24" s="246">
        <f t="shared" si="1"/>
        <v>0</v>
      </c>
      <c r="Z24" s="267"/>
      <c r="AA24" s="364"/>
      <c r="AB24" s="267"/>
      <c r="AC24" s="294"/>
      <c r="AD24" s="294"/>
      <c r="AE24" s="294"/>
    </row>
    <row r="25" spans="1:31" x14ac:dyDescent="0.25">
      <c r="A25" s="198"/>
      <c r="B25" s="198"/>
      <c r="C25" s="198"/>
      <c r="D25" s="198"/>
      <c r="E25" s="198"/>
      <c r="F25" s="239"/>
      <c r="G25" s="239"/>
      <c r="H25" s="239"/>
      <c r="I25" s="239"/>
      <c r="J25" s="198"/>
      <c r="K25" s="198"/>
      <c r="L25" s="198"/>
      <c r="M25" s="198"/>
      <c r="N25" s="198"/>
      <c r="O25" s="240"/>
      <c r="P25" s="241"/>
      <c r="Q25" s="242"/>
      <c r="R25" s="243">
        <f t="shared" si="0"/>
        <v>0</v>
      </c>
      <c r="S25" s="400"/>
      <c r="T25" s="244"/>
      <c r="U25" s="244"/>
      <c r="V25" s="245"/>
      <c r="W25" s="245"/>
      <c r="X25" s="361"/>
      <c r="Y25" s="246">
        <f t="shared" si="1"/>
        <v>0</v>
      </c>
      <c r="Z25" s="267"/>
      <c r="AA25" s="364"/>
      <c r="AB25" s="267"/>
      <c r="AC25" s="294"/>
      <c r="AD25" s="294"/>
      <c r="AE25" s="294"/>
    </row>
    <row r="26" spans="1:31" x14ac:dyDescent="0.25">
      <c r="A26" s="198"/>
      <c r="B26" s="198"/>
      <c r="C26" s="198"/>
      <c r="D26" s="198"/>
      <c r="E26" s="198"/>
      <c r="F26" s="239"/>
      <c r="G26" s="239"/>
      <c r="H26" s="239"/>
      <c r="I26" s="239"/>
      <c r="J26" s="198"/>
      <c r="K26" s="198"/>
      <c r="L26" s="198"/>
      <c r="M26" s="198"/>
      <c r="N26" s="198"/>
      <c r="O26" s="240"/>
      <c r="P26" s="241"/>
      <c r="Q26" s="242"/>
      <c r="R26" s="243">
        <f t="shared" si="0"/>
        <v>0</v>
      </c>
      <c r="S26" s="400"/>
      <c r="T26" s="244"/>
      <c r="U26" s="244"/>
      <c r="V26" s="245"/>
      <c r="W26" s="245"/>
      <c r="X26" s="361"/>
      <c r="Y26" s="246">
        <f t="shared" si="1"/>
        <v>0</v>
      </c>
      <c r="Z26" s="267"/>
      <c r="AA26" s="364"/>
      <c r="AB26" s="267"/>
      <c r="AC26" s="294"/>
      <c r="AD26" s="294"/>
      <c r="AE26" s="294"/>
    </row>
    <row r="27" spans="1:31" x14ac:dyDescent="0.25">
      <c r="A27" s="198"/>
      <c r="B27" s="198"/>
      <c r="C27" s="198"/>
      <c r="D27" s="198"/>
      <c r="E27" s="198"/>
      <c r="F27" s="239"/>
      <c r="G27" s="239"/>
      <c r="H27" s="239"/>
      <c r="I27" s="239"/>
      <c r="J27" s="198"/>
      <c r="K27" s="198"/>
      <c r="L27" s="198"/>
      <c r="M27" s="198"/>
      <c r="N27" s="198"/>
      <c r="O27" s="240"/>
      <c r="P27" s="241"/>
      <c r="Q27" s="242"/>
      <c r="R27" s="243">
        <f t="shared" si="0"/>
        <v>0</v>
      </c>
      <c r="S27" s="400"/>
      <c r="T27" s="244"/>
      <c r="U27" s="244"/>
      <c r="V27" s="245"/>
      <c r="W27" s="245"/>
      <c r="X27" s="361"/>
      <c r="Y27" s="246">
        <f t="shared" si="1"/>
        <v>0</v>
      </c>
      <c r="Z27" s="267"/>
      <c r="AA27" s="364"/>
      <c r="AB27" s="267"/>
      <c r="AC27" s="294"/>
      <c r="AD27" s="294"/>
      <c r="AE27" s="294"/>
    </row>
    <row r="28" spans="1:31" x14ac:dyDescent="0.25">
      <c r="A28" s="198"/>
      <c r="B28" s="198"/>
      <c r="C28" s="198"/>
      <c r="D28" s="198"/>
      <c r="E28" s="198"/>
      <c r="F28" s="239"/>
      <c r="G28" s="239"/>
      <c r="H28" s="239"/>
      <c r="I28" s="239"/>
      <c r="J28" s="198"/>
      <c r="K28" s="198"/>
      <c r="L28" s="198"/>
      <c r="M28" s="198"/>
      <c r="N28" s="198"/>
      <c r="O28" s="240"/>
      <c r="P28" s="241"/>
      <c r="Q28" s="242"/>
      <c r="R28" s="243">
        <f t="shared" si="0"/>
        <v>0</v>
      </c>
      <c r="S28" s="400"/>
      <c r="T28" s="244"/>
      <c r="U28" s="244"/>
      <c r="V28" s="245"/>
      <c r="W28" s="245"/>
      <c r="X28" s="361"/>
      <c r="Y28" s="246">
        <f t="shared" si="1"/>
        <v>0</v>
      </c>
      <c r="Z28" s="267"/>
      <c r="AA28" s="364"/>
      <c r="AB28" s="267"/>
      <c r="AC28" s="294"/>
      <c r="AD28" s="294"/>
      <c r="AE28" s="294"/>
    </row>
    <row r="29" spans="1:31" x14ac:dyDescent="0.25">
      <c r="A29" s="198"/>
      <c r="B29" s="198"/>
      <c r="C29" s="198"/>
      <c r="D29" s="198"/>
      <c r="E29" s="198"/>
      <c r="F29" s="239"/>
      <c r="G29" s="239"/>
      <c r="H29" s="239"/>
      <c r="I29" s="239"/>
      <c r="J29" s="198"/>
      <c r="K29" s="198"/>
      <c r="L29" s="198"/>
      <c r="M29" s="198"/>
      <c r="N29" s="198"/>
      <c r="O29" s="240"/>
      <c r="P29" s="241"/>
      <c r="Q29" s="242"/>
      <c r="R29" s="243">
        <f t="shared" si="0"/>
        <v>0</v>
      </c>
      <c r="S29" s="400"/>
      <c r="T29" s="244"/>
      <c r="U29" s="244"/>
      <c r="V29" s="245"/>
      <c r="W29" s="245"/>
      <c r="X29" s="361"/>
      <c r="Y29" s="246">
        <f t="shared" si="1"/>
        <v>0</v>
      </c>
      <c r="Z29" s="267"/>
      <c r="AA29" s="364"/>
      <c r="AB29" s="267"/>
      <c r="AC29" s="294"/>
      <c r="AD29" s="294"/>
      <c r="AE29" s="294"/>
    </row>
    <row r="30" spans="1:31" x14ac:dyDescent="0.25">
      <c r="A30" s="198"/>
      <c r="B30" s="198"/>
      <c r="C30" s="198"/>
      <c r="D30" s="198"/>
      <c r="E30" s="198"/>
      <c r="F30" s="239"/>
      <c r="G30" s="239"/>
      <c r="H30" s="239"/>
      <c r="I30" s="239"/>
      <c r="J30" s="198"/>
      <c r="K30" s="198"/>
      <c r="L30" s="198"/>
      <c r="M30" s="198"/>
      <c r="N30" s="198"/>
      <c r="O30" s="240"/>
      <c r="P30" s="241"/>
      <c r="Q30" s="242"/>
      <c r="R30" s="243">
        <f t="shared" si="0"/>
        <v>0</v>
      </c>
      <c r="S30" s="400"/>
      <c r="T30" s="244"/>
      <c r="U30" s="244"/>
      <c r="V30" s="245"/>
      <c r="W30" s="245"/>
      <c r="X30" s="361"/>
      <c r="Y30" s="246">
        <f t="shared" si="1"/>
        <v>0</v>
      </c>
      <c r="Z30" s="267"/>
      <c r="AA30" s="364"/>
      <c r="AB30" s="267"/>
      <c r="AC30" s="294"/>
      <c r="AD30" s="294"/>
      <c r="AE30" s="294"/>
    </row>
    <row r="31" spans="1:31" x14ac:dyDescent="0.25">
      <c r="A31" s="198"/>
      <c r="B31" s="198"/>
      <c r="C31" s="198"/>
      <c r="D31" s="198"/>
      <c r="E31" s="198"/>
      <c r="F31" s="239"/>
      <c r="G31" s="239"/>
      <c r="H31" s="239"/>
      <c r="I31" s="239"/>
      <c r="J31" s="198"/>
      <c r="K31" s="198"/>
      <c r="L31" s="198"/>
      <c r="M31" s="198"/>
      <c r="N31" s="198"/>
      <c r="O31" s="240"/>
      <c r="P31" s="241"/>
      <c r="Q31" s="242"/>
      <c r="R31" s="243">
        <f t="shared" si="0"/>
        <v>0</v>
      </c>
      <c r="S31" s="400"/>
      <c r="T31" s="244"/>
      <c r="U31" s="244"/>
      <c r="V31" s="245"/>
      <c r="W31" s="245"/>
      <c r="X31" s="361"/>
      <c r="Y31" s="246">
        <f t="shared" si="1"/>
        <v>0</v>
      </c>
      <c r="Z31" s="267"/>
      <c r="AA31" s="364"/>
      <c r="AB31" s="267"/>
      <c r="AC31" s="294"/>
      <c r="AD31" s="294"/>
      <c r="AE31" s="294"/>
    </row>
    <row r="32" spans="1:31" x14ac:dyDescent="0.25">
      <c r="A32" s="198"/>
      <c r="B32" s="198"/>
      <c r="C32" s="198"/>
      <c r="D32" s="198"/>
      <c r="E32" s="198"/>
      <c r="F32" s="239"/>
      <c r="G32" s="239"/>
      <c r="H32" s="239"/>
      <c r="I32" s="239"/>
      <c r="J32" s="198"/>
      <c r="K32" s="198"/>
      <c r="L32" s="198"/>
      <c r="M32" s="198"/>
      <c r="N32" s="198"/>
      <c r="O32" s="240"/>
      <c r="P32" s="241"/>
      <c r="Q32" s="242"/>
      <c r="R32" s="243">
        <f t="shared" si="0"/>
        <v>0</v>
      </c>
      <c r="S32" s="400"/>
      <c r="T32" s="244"/>
      <c r="U32" s="244"/>
      <c r="V32" s="245"/>
      <c r="W32" s="245"/>
      <c r="X32" s="361"/>
      <c r="Y32" s="246">
        <f t="shared" si="1"/>
        <v>0</v>
      </c>
      <c r="Z32" s="267"/>
      <c r="AA32" s="364"/>
      <c r="AB32" s="267"/>
      <c r="AC32" s="294"/>
      <c r="AD32" s="294"/>
      <c r="AE32" s="294"/>
    </row>
    <row r="33" spans="1:31" x14ac:dyDescent="0.25">
      <c r="A33" s="198"/>
      <c r="B33" s="198"/>
      <c r="C33" s="198"/>
      <c r="D33" s="198"/>
      <c r="E33" s="198"/>
      <c r="F33" s="239"/>
      <c r="G33" s="239"/>
      <c r="H33" s="239"/>
      <c r="I33" s="239"/>
      <c r="J33" s="198"/>
      <c r="K33" s="198"/>
      <c r="L33" s="198"/>
      <c r="M33" s="198"/>
      <c r="N33" s="198"/>
      <c r="O33" s="240"/>
      <c r="P33" s="241"/>
      <c r="Q33" s="242"/>
      <c r="R33" s="243">
        <f t="shared" si="0"/>
        <v>0</v>
      </c>
      <c r="S33" s="400"/>
      <c r="T33" s="244"/>
      <c r="U33" s="244"/>
      <c r="V33" s="245"/>
      <c r="W33" s="245"/>
      <c r="X33" s="361"/>
      <c r="Y33" s="246">
        <f t="shared" si="1"/>
        <v>0</v>
      </c>
      <c r="Z33" s="267"/>
      <c r="AA33" s="364"/>
      <c r="AB33" s="267"/>
      <c r="AC33" s="294"/>
      <c r="AD33" s="294"/>
      <c r="AE33" s="294"/>
    </row>
    <row r="34" spans="1:31" x14ac:dyDescent="0.25">
      <c r="A34" s="198"/>
      <c r="B34" s="198"/>
      <c r="C34" s="198"/>
      <c r="D34" s="198"/>
      <c r="E34" s="198"/>
      <c r="F34" s="239"/>
      <c r="G34" s="239"/>
      <c r="H34" s="239"/>
      <c r="I34" s="239"/>
      <c r="J34" s="198"/>
      <c r="K34" s="198"/>
      <c r="L34" s="198"/>
      <c r="M34" s="198"/>
      <c r="N34" s="198"/>
      <c r="O34" s="240"/>
      <c r="P34" s="241"/>
      <c r="Q34" s="242"/>
      <c r="R34" s="243">
        <f t="shared" si="0"/>
        <v>0</v>
      </c>
      <c r="S34" s="400"/>
      <c r="T34" s="244"/>
      <c r="U34" s="244"/>
      <c r="V34" s="245"/>
      <c r="W34" s="245"/>
      <c r="X34" s="361"/>
      <c r="Y34" s="246">
        <f t="shared" si="1"/>
        <v>0</v>
      </c>
      <c r="Z34" s="267"/>
      <c r="AA34" s="364"/>
      <c r="AB34" s="267"/>
      <c r="AC34" s="294"/>
      <c r="AD34" s="294"/>
      <c r="AE34" s="294"/>
    </row>
    <row r="35" spans="1:31" x14ac:dyDescent="0.25">
      <c r="A35" s="198"/>
      <c r="B35" s="198"/>
      <c r="C35" s="198"/>
      <c r="D35" s="198"/>
      <c r="E35" s="198"/>
      <c r="F35" s="239"/>
      <c r="G35" s="239"/>
      <c r="H35" s="239"/>
      <c r="I35" s="239"/>
      <c r="J35" s="198"/>
      <c r="K35" s="198"/>
      <c r="L35" s="198"/>
      <c r="M35" s="198"/>
      <c r="N35" s="198"/>
      <c r="O35" s="240"/>
      <c r="P35" s="241"/>
      <c r="Q35" s="242"/>
      <c r="R35" s="243">
        <f t="shared" si="0"/>
        <v>0</v>
      </c>
      <c r="S35" s="400"/>
      <c r="T35" s="244"/>
      <c r="U35" s="244"/>
      <c r="V35" s="245"/>
      <c r="W35" s="245"/>
      <c r="X35" s="361"/>
      <c r="Y35" s="246">
        <f t="shared" si="1"/>
        <v>0</v>
      </c>
      <c r="Z35" s="267"/>
      <c r="AA35" s="364"/>
      <c r="AB35" s="267"/>
      <c r="AC35" s="294"/>
      <c r="AD35" s="294"/>
      <c r="AE35" s="294"/>
    </row>
    <row r="36" spans="1:31" x14ac:dyDescent="0.25">
      <c r="A36" s="198"/>
      <c r="B36" s="198"/>
      <c r="C36" s="198"/>
      <c r="D36" s="198"/>
      <c r="E36" s="198"/>
      <c r="F36" s="239"/>
      <c r="G36" s="239"/>
      <c r="H36" s="239"/>
      <c r="I36" s="239"/>
      <c r="J36" s="198"/>
      <c r="K36" s="198"/>
      <c r="L36" s="198"/>
      <c r="M36" s="198"/>
      <c r="N36" s="198"/>
      <c r="O36" s="240"/>
      <c r="P36" s="241"/>
      <c r="Q36" s="242"/>
      <c r="R36" s="243">
        <f t="shared" si="0"/>
        <v>0</v>
      </c>
      <c r="S36" s="400"/>
      <c r="T36" s="244"/>
      <c r="U36" s="244"/>
      <c r="V36" s="245"/>
      <c r="W36" s="245"/>
      <c r="X36" s="361"/>
      <c r="Y36" s="246">
        <f t="shared" si="1"/>
        <v>0</v>
      </c>
      <c r="Z36" s="267"/>
      <c r="AA36" s="364"/>
      <c r="AB36" s="267"/>
      <c r="AC36" s="294"/>
      <c r="AD36" s="294"/>
      <c r="AE36" s="294"/>
    </row>
    <row r="37" spans="1:31" x14ac:dyDescent="0.25">
      <c r="A37" s="198"/>
      <c r="B37" s="198"/>
      <c r="C37" s="198"/>
      <c r="D37" s="198"/>
      <c r="E37" s="198"/>
      <c r="F37" s="239"/>
      <c r="G37" s="239"/>
      <c r="H37" s="239"/>
      <c r="I37" s="239"/>
      <c r="J37" s="198"/>
      <c r="K37" s="198"/>
      <c r="L37" s="198"/>
      <c r="M37" s="198"/>
      <c r="N37" s="198"/>
      <c r="O37" s="240"/>
      <c r="P37" s="241"/>
      <c r="Q37" s="242"/>
      <c r="R37" s="243">
        <f t="shared" ref="R37:R69" si="2">(O37*P37)*0.8</f>
        <v>0</v>
      </c>
      <c r="S37" s="400"/>
      <c r="T37" s="244"/>
      <c r="U37" s="244"/>
      <c r="V37" s="245"/>
      <c r="W37" s="245"/>
      <c r="X37" s="361"/>
      <c r="Y37" s="246">
        <f t="shared" ref="Y37:Y68" si="3">R37-(X37*P37)</f>
        <v>0</v>
      </c>
      <c r="Z37" s="267"/>
      <c r="AA37" s="364"/>
      <c r="AB37" s="267"/>
      <c r="AC37" s="294"/>
      <c r="AD37" s="294"/>
      <c r="AE37" s="294"/>
    </row>
    <row r="38" spans="1:31" x14ac:dyDescent="0.25">
      <c r="A38" s="198"/>
      <c r="B38" s="198"/>
      <c r="C38" s="198"/>
      <c r="D38" s="198"/>
      <c r="E38" s="198"/>
      <c r="F38" s="239"/>
      <c r="G38" s="239"/>
      <c r="H38" s="239"/>
      <c r="I38" s="239"/>
      <c r="J38" s="198"/>
      <c r="K38" s="198"/>
      <c r="L38" s="198"/>
      <c r="M38" s="198"/>
      <c r="N38" s="198"/>
      <c r="O38" s="240"/>
      <c r="P38" s="241"/>
      <c r="Q38" s="242"/>
      <c r="R38" s="243">
        <f t="shared" si="2"/>
        <v>0</v>
      </c>
      <c r="S38" s="400"/>
      <c r="T38" s="244"/>
      <c r="U38" s="244"/>
      <c r="V38" s="245"/>
      <c r="W38" s="245"/>
      <c r="X38" s="361"/>
      <c r="Y38" s="246">
        <f t="shared" si="3"/>
        <v>0</v>
      </c>
      <c r="Z38" s="267"/>
      <c r="AA38" s="364"/>
      <c r="AB38" s="267"/>
      <c r="AC38" s="294"/>
      <c r="AD38" s="294"/>
      <c r="AE38" s="294"/>
    </row>
    <row r="39" spans="1:31" x14ac:dyDescent="0.25">
      <c r="A39" s="198"/>
      <c r="B39" s="198"/>
      <c r="C39" s="198"/>
      <c r="D39" s="198"/>
      <c r="E39" s="198"/>
      <c r="F39" s="239"/>
      <c r="G39" s="239"/>
      <c r="H39" s="239"/>
      <c r="I39" s="239"/>
      <c r="J39" s="198"/>
      <c r="K39" s="198"/>
      <c r="L39" s="198"/>
      <c r="M39" s="198"/>
      <c r="N39" s="198"/>
      <c r="O39" s="240"/>
      <c r="P39" s="241"/>
      <c r="Q39" s="242"/>
      <c r="R39" s="243">
        <f t="shared" si="2"/>
        <v>0</v>
      </c>
      <c r="S39" s="400"/>
      <c r="T39" s="244"/>
      <c r="U39" s="244"/>
      <c r="V39" s="245"/>
      <c r="W39" s="245"/>
      <c r="X39" s="361"/>
      <c r="Y39" s="246">
        <f t="shared" si="3"/>
        <v>0</v>
      </c>
      <c r="Z39" s="267"/>
      <c r="AA39" s="364"/>
      <c r="AB39" s="267"/>
      <c r="AC39" s="294"/>
      <c r="AD39" s="294"/>
      <c r="AE39" s="294"/>
    </row>
    <row r="40" spans="1:31" x14ac:dyDescent="0.25">
      <c r="A40" s="198"/>
      <c r="B40" s="198"/>
      <c r="C40" s="198"/>
      <c r="D40" s="198"/>
      <c r="E40" s="198"/>
      <c r="F40" s="239"/>
      <c r="G40" s="239"/>
      <c r="H40" s="239"/>
      <c r="I40" s="239"/>
      <c r="J40" s="198"/>
      <c r="K40" s="198"/>
      <c r="L40" s="198"/>
      <c r="M40" s="198"/>
      <c r="N40" s="198"/>
      <c r="O40" s="240"/>
      <c r="P40" s="241"/>
      <c r="Q40" s="242"/>
      <c r="R40" s="243">
        <f t="shared" si="2"/>
        <v>0</v>
      </c>
      <c r="S40" s="400"/>
      <c r="T40" s="244"/>
      <c r="U40" s="244"/>
      <c r="V40" s="245"/>
      <c r="W40" s="245"/>
      <c r="X40" s="361"/>
      <c r="Y40" s="246">
        <f t="shared" si="3"/>
        <v>0</v>
      </c>
      <c r="Z40" s="267"/>
      <c r="AA40" s="364"/>
      <c r="AB40" s="267"/>
      <c r="AC40" s="294"/>
      <c r="AD40" s="294"/>
      <c r="AE40" s="294"/>
    </row>
    <row r="41" spans="1:31" x14ac:dyDescent="0.25">
      <c r="A41" s="198"/>
      <c r="B41" s="198"/>
      <c r="C41" s="198"/>
      <c r="D41" s="198"/>
      <c r="E41" s="198"/>
      <c r="F41" s="239"/>
      <c r="G41" s="239"/>
      <c r="H41" s="239"/>
      <c r="I41" s="239"/>
      <c r="J41" s="198"/>
      <c r="K41" s="198"/>
      <c r="L41" s="198"/>
      <c r="M41" s="198"/>
      <c r="N41" s="198"/>
      <c r="O41" s="240"/>
      <c r="P41" s="241"/>
      <c r="Q41" s="242"/>
      <c r="R41" s="243">
        <f t="shared" si="2"/>
        <v>0</v>
      </c>
      <c r="S41" s="400"/>
      <c r="T41" s="244"/>
      <c r="U41" s="244"/>
      <c r="V41" s="245"/>
      <c r="W41" s="245"/>
      <c r="X41" s="361"/>
      <c r="Y41" s="246">
        <f t="shared" si="3"/>
        <v>0</v>
      </c>
      <c r="Z41" s="267"/>
      <c r="AA41" s="364"/>
      <c r="AB41" s="267"/>
      <c r="AC41" s="294"/>
      <c r="AD41" s="294"/>
      <c r="AE41" s="294"/>
    </row>
    <row r="42" spans="1:31" x14ac:dyDescent="0.25">
      <c r="A42" s="198"/>
      <c r="B42" s="198"/>
      <c r="C42" s="198"/>
      <c r="D42" s="198"/>
      <c r="E42" s="198"/>
      <c r="F42" s="239"/>
      <c r="G42" s="239"/>
      <c r="H42" s="239"/>
      <c r="I42" s="239"/>
      <c r="J42" s="198"/>
      <c r="K42" s="198"/>
      <c r="L42" s="198"/>
      <c r="M42" s="198"/>
      <c r="N42" s="198"/>
      <c r="O42" s="240"/>
      <c r="P42" s="241"/>
      <c r="Q42" s="242"/>
      <c r="R42" s="243">
        <f t="shared" si="2"/>
        <v>0</v>
      </c>
      <c r="S42" s="400"/>
      <c r="T42" s="244"/>
      <c r="U42" s="244"/>
      <c r="V42" s="245"/>
      <c r="W42" s="245"/>
      <c r="X42" s="361"/>
      <c r="Y42" s="246">
        <f t="shared" si="3"/>
        <v>0</v>
      </c>
      <c r="Z42" s="267"/>
      <c r="AA42" s="364"/>
      <c r="AB42" s="267"/>
      <c r="AC42" s="294"/>
      <c r="AD42" s="294"/>
      <c r="AE42" s="294"/>
    </row>
    <row r="43" spans="1:31" x14ac:dyDescent="0.25">
      <c r="A43" s="198"/>
      <c r="B43" s="198"/>
      <c r="C43" s="198"/>
      <c r="D43" s="198"/>
      <c r="E43" s="198"/>
      <c r="F43" s="239"/>
      <c r="G43" s="239"/>
      <c r="H43" s="239"/>
      <c r="I43" s="239"/>
      <c r="J43" s="198"/>
      <c r="K43" s="198"/>
      <c r="L43" s="198"/>
      <c r="M43" s="198"/>
      <c r="N43" s="198"/>
      <c r="O43" s="240"/>
      <c r="P43" s="241"/>
      <c r="Q43" s="242"/>
      <c r="R43" s="243">
        <f t="shared" si="2"/>
        <v>0</v>
      </c>
      <c r="S43" s="400"/>
      <c r="T43" s="244"/>
      <c r="U43" s="244"/>
      <c r="V43" s="245"/>
      <c r="W43" s="245"/>
      <c r="X43" s="361"/>
      <c r="Y43" s="246">
        <f t="shared" si="3"/>
        <v>0</v>
      </c>
      <c r="Z43" s="267"/>
      <c r="AA43" s="364"/>
      <c r="AB43" s="267"/>
      <c r="AC43" s="294"/>
      <c r="AD43" s="294"/>
      <c r="AE43" s="294"/>
    </row>
    <row r="44" spans="1:31" x14ac:dyDescent="0.25">
      <c r="A44" s="198"/>
      <c r="B44" s="198"/>
      <c r="C44" s="198"/>
      <c r="D44" s="198"/>
      <c r="E44" s="198"/>
      <c r="F44" s="239"/>
      <c r="G44" s="239"/>
      <c r="H44" s="239"/>
      <c r="I44" s="239"/>
      <c r="J44" s="198"/>
      <c r="K44" s="198"/>
      <c r="L44" s="198"/>
      <c r="M44" s="198"/>
      <c r="N44" s="198"/>
      <c r="O44" s="240"/>
      <c r="P44" s="241"/>
      <c r="Q44" s="242"/>
      <c r="R44" s="243">
        <f t="shared" si="2"/>
        <v>0</v>
      </c>
      <c r="S44" s="400"/>
      <c r="T44" s="244"/>
      <c r="U44" s="244"/>
      <c r="V44" s="245"/>
      <c r="W44" s="245"/>
      <c r="X44" s="361"/>
      <c r="Y44" s="246">
        <f t="shared" si="3"/>
        <v>0</v>
      </c>
      <c r="Z44" s="267"/>
      <c r="AA44" s="364"/>
      <c r="AB44" s="267"/>
      <c r="AC44" s="294"/>
      <c r="AD44" s="294"/>
      <c r="AE44" s="294"/>
    </row>
    <row r="45" spans="1:31" x14ac:dyDescent="0.25">
      <c r="A45" s="198"/>
      <c r="B45" s="198"/>
      <c r="C45" s="198"/>
      <c r="D45" s="198"/>
      <c r="E45" s="198"/>
      <c r="F45" s="239"/>
      <c r="G45" s="239"/>
      <c r="H45" s="239"/>
      <c r="I45" s="239"/>
      <c r="J45" s="198"/>
      <c r="K45" s="198"/>
      <c r="L45" s="198"/>
      <c r="M45" s="198"/>
      <c r="N45" s="198"/>
      <c r="O45" s="240"/>
      <c r="P45" s="241"/>
      <c r="Q45" s="242"/>
      <c r="R45" s="243">
        <f t="shared" si="2"/>
        <v>0</v>
      </c>
      <c r="S45" s="400"/>
      <c r="T45" s="244"/>
      <c r="U45" s="244"/>
      <c r="V45" s="245"/>
      <c r="W45" s="245"/>
      <c r="X45" s="361"/>
      <c r="Y45" s="246">
        <f t="shared" si="3"/>
        <v>0</v>
      </c>
      <c r="Z45" s="267"/>
      <c r="AA45" s="364"/>
      <c r="AB45" s="267"/>
      <c r="AC45" s="294"/>
      <c r="AD45" s="294"/>
      <c r="AE45" s="294"/>
    </row>
    <row r="46" spans="1:31" x14ac:dyDescent="0.25">
      <c r="A46" s="198"/>
      <c r="B46" s="198"/>
      <c r="C46" s="198"/>
      <c r="D46" s="198"/>
      <c r="E46" s="198"/>
      <c r="F46" s="239"/>
      <c r="G46" s="239"/>
      <c r="H46" s="239"/>
      <c r="I46" s="239"/>
      <c r="J46" s="198"/>
      <c r="K46" s="198"/>
      <c r="L46" s="198"/>
      <c r="M46" s="198"/>
      <c r="N46" s="198"/>
      <c r="O46" s="240"/>
      <c r="P46" s="241"/>
      <c r="Q46" s="242"/>
      <c r="R46" s="243">
        <f t="shared" si="2"/>
        <v>0</v>
      </c>
      <c r="S46" s="400"/>
      <c r="T46" s="244"/>
      <c r="U46" s="244"/>
      <c r="V46" s="245"/>
      <c r="W46" s="245"/>
      <c r="X46" s="361"/>
      <c r="Y46" s="246">
        <f t="shared" si="3"/>
        <v>0</v>
      </c>
      <c r="Z46" s="267"/>
      <c r="AA46" s="364"/>
      <c r="AB46" s="267"/>
      <c r="AC46" s="294"/>
      <c r="AD46" s="294"/>
      <c r="AE46" s="294"/>
    </row>
    <row r="47" spans="1:31" x14ac:dyDescent="0.25">
      <c r="A47" s="198"/>
      <c r="B47" s="198"/>
      <c r="C47" s="198"/>
      <c r="D47" s="198"/>
      <c r="E47" s="198"/>
      <c r="F47" s="239"/>
      <c r="G47" s="239"/>
      <c r="H47" s="239"/>
      <c r="I47" s="239"/>
      <c r="J47" s="198"/>
      <c r="K47" s="198"/>
      <c r="L47" s="198"/>
      <c r="M47" s="198"/>
      <c r="N47" s="198"/>
      <c r="O47" s="240"/>
      <c r="P47" s="241"/>
      <c r="Q47" s="242"/>
      <c r="R47" s="243">
        <f t="shared" si="2"/>
        <v>0</v>
      </c>
      <c r="S47" s="400"/>
      <c r="T47" s="244"/>
      <c r="U47" s="244"/>
      <c r="V47" s="245"/>
      <c r="W47" s="245"/>
      <c r="X47" s="361"/>
      <c r="Y47" s="246">
        <f t="shared" si="3"/>
        <v>0</v>
      </c>
      <c r="Z47" s="267"/>
      <c r="AA47" s="364"/>
      <c r="AB47" s="267"/>
      <c r="AC47" s="294"/>
      <c r="AD47" s="294"/>
      <c r="AE47" s="294"/>
    </row>
    <row r="48" spans="1:31" x14ac:dyDescent="0.25">
      <c r="A48" s="198"/>
      <c r="B48" s="198"/>
      <c r="C48" s="198"/>
      <c r="D48" s="198"/>
      <c r="E48" s="198"/>
      <c r="F48" s="239"/>
      <c r="G48" s="239"/>
      <c r="H48" s="239"/>
      <c r="I48" s="239"/>
      <c r="J48" s="198"/>
      <c r="K48" s="198"/>
      <c r="L48" s="198"/>
      <c r="M48" s="198"/>
      <c r="N48" s="198"/>
      <c r="O48" s="240"/>
      <c r="P48" s="241"/>
      <c r="Q48" s="242"/>
      <c r="R48" s="243">
        <f t="shared" si="2"/>
        <v>0</v>
      </c>
      <c r="S48" s="400"/>
      <c r="T48" s="244"/>
      <c r="U48" s="244"/>
      <c r="V48" s="245"/>
      <c r="W48" s="245"/>
      <c r="X48" s="361"/>
      <c r="Y48" s="246">
        <f t="shared" si="3"/>
        <v>0</v>
      </c>
      <c r="Z48" s="267"/>
      <c r="AA48" s="364"/>
      <c r="AB48" s="267"/>
      <c r="AC48" s="294"/>
      <c r="AD48" s="294"/>
      <c r="AE48" s="294"/>
    </row>
    <row r="49" spans="1:31" x14ac:dyDescent="0.25">
      <c r="A49" s="198"/>
      <c r="B49" s="198"/>
      <c r="C49" s="198"/>
      <c r="D49" s="198"/>
      <c r="E49" s="198"/>
      <c r="F49" s="239"/>
      <c r="G49" s="239"/>
      <c r="H49" s="239"/>
      <c r="I49" s="239"/>
      <c r="J49" s="198"/>
      <c r="K49" s="198"/>
      <c r="L49" s="198"/>
      <c r="M49" s="198"/>
      <c r="N49" s="198"/>
      <c r="O49" s="240"/>
      <c r="P49" s="241"/>
      <c r="Q49" s="242"/>
      <c r="R49" s="243">
        <f t="shared" si="2"/>
        <v>0</v>
      </c>
      <c r="S49" s="400"/>
      <c r="T49" s="244"/>
      <c r="U49" s="244"/>
      <c r="V49" s="245"/>
      <c r="W49" s="245"/>
      <c r="X49" s="361"/>
      <c r="Y49" s="246">
        <f t="shared" si="3"/>
        <v>0</v>
      </c>
      <c r="Z49" s="267"/>
      <c r="AA49" s="364"/>
      <c r="AB49" s="267"/>
      <c r="AC49" s="294"/>
      <c r="AD49" s="294"/>
      <c r="AE49" s="294"/>
    </row>
    <row r="50" spans="1:31" x14ac:dyDescent="0.25">
      <c r="A50" s="198"/>
      <c r="B50" s="198"/>
      <c r="C50" s="198"/>
      <c r="D50" s="198"/>
      <c r="E50" s="198"/>
      <c r="F50" s="239"/>
      <c r="G50" s="239"/>
      <c r="H50" s="239"/>
      <c r="I50" s="239"/>
      <c r="J50" s="198"/>
      <c r="K50" s="198"/>
      <c r="L50" s="198"/>
      <c r="M50" s="198"/>
      <c r="N50" s="198"/>
      <c r="O50" s="240"/>
      <c r="P50" s="241"/>
      <c r="Q50" s="242"/>
      <c r="R50" s="243">
        <f t="shared" si="2"/>
        <v>0</v>
      </c>
      <c r="S50" s="400"/>
      <c r="T50" s="244"/>
      <c r="U50" s="244"/>
      <c r="V50" s="245"/>
      <c r="W50" s="245"/>
      <c r="X50" s="361"/>
      <c r="Y50" s="246">
        <f t="shared" si="3"/>
        <v>0</v>
      </c>
      <c r="Z50" s="267"/>
      <c r="AA50" s="364"/>
      <c r="AB50" s="267"/>
      <c r="AC50" s="294"/>
      <c r="AD50" s="294"/>
      <c r="AE50" s="294"/>
    </row>
    <row r="51" spans="1:31" x14ac:dyDescent="0.25">
      <c r="A51" s="198"/>
      <c r="B51" s="198"/>
      <c r="C51" s="198"/>
      <c r="D51" s="198"/>
      <c r="E51" s="198"/>
      <c r="F51" s="239"/>
      <c r="G51" s="239"/>
      <c r="H51" s="239"/>
      <c r="I51" s="239"/>
      <c r="J51" s="198"/>
      <c r="K51" s="198"/>
      <c r="L51" s="198"/>
      <c r="M51" s="198"/>
      <c r="N51" s="198"/>
      <c r="O51" s="240"/>
      <c r="P51" s="241"/>
      <c r="Q51" s="242"/>
      <c r="R51" s="243">
        <f t="shared" si="2"/>
        <v>0</v>
      </c>
      <c r="S51" s="400"/>
      <c r="T51" s="244"/>
      <c r="U51" s="244"/>
      <c r="V51" s="245"/>
      <c r="W51" s="245"/>
      <c r="X51" s="361"/>
      <c r="Y51" s="246">
        <f t="shared" si="3"/>
        <v>0</v>
      </c>
      <c r="Z51" s="267"/>
      <c r="AA51" s="364"/>
      <c r="AB51" s="267"/>
      <c r="AC51" s="294"/>
      <c r="AD51" s="294"/>
      <c r="AE51" s="294"/>
    </row>
    <row r="52" spans="1:31" x14ac:dyDescent="0.25">
      <c r="A52" s="198"/>
      <c r="B52" s="198"/>
      <c r="C52" s="198"/>
      <c r="D52" s="198"/>
      <c r="E52" s="198"/>
      <c r="F52" s="239"/>
      <c r="G52" s="239"/>
      <c r="H52" s="239"/>
      <c r="I52" s="239"/>
      <c r="J52" s="198"/>
      <c r="K52" s="198"/>
      <c r="L52" s="198"/>
      <c r="M52" s="198"/>
      <c r="N52" s="198"/>
      <c r="O52" s="240"/>
      <c r="P52" s="241"/>
      <c r="Q52" s="242"/>
      <c r="R52" s="243">
        <f t="shared" si="2"/>
        <v>0</v>
      </c>
      <c r="S52" s="400"/>
      <c r="T52" s="244"/>
      <c r="U52" s="244"/>
      <c r="V52" s="245"/>
      <c r="W52" s="245"/>
      <c r="X52" s="361"/>
      <c r="Y52" s="246">
        <f t="shared" si="3"/>
        <v>0</v>
      </c>
      <c r="Z52" s="267"/>
      <c r="AA52" s="364"/>
      <c r="AB52" s="267"/>
      <c r="AC52" s="294"/>
      <c r="AD52" s="294"/>
      <c r="AE52" s="294"/>
    </row>
    <row r="53" spans="1:31" x14ac:dyDescent="0.25">
      <c r="A53" s="198"/>
      <c r="B53" s="198"/>
      <c r="C53" s="198"/>
      <c r="D53" s="198"/>
      <c r="E53" s="198"/>
      <c r="F53" s="239"/>
      <c r="G53" s="239"/>
      <c r="H53" s="239"/>
      <c r="I53" s="239"/>
      <c r="J53" s="198"/>
      <c r="K53" s="198"/>
      <c r="L53" s="198"/>
      <c r="M53" s="198"/>
      <c r="N53" s="198"/>
      <c r="O53" s="240"/>
      <c r="P53" s="241"/>
      <c r="Q53" s="242"/>
      <c r="R53" s="243">
        <f t="shared" si="2"/>
        <v>0</v>
      </c>
      <c r="S53" s="400"/>
      <c r="T53" s="244"/>
      <c r="U53" s="244"/>
      <c r="V53" s="245"/>
      <c r="W53" s="245"/>
      <c r="X53" s="361"/>
      <c r="Y53" s="246">
        <f t="shared" si="3"/>
        <v>0</v>
      </c>
      <c r="Z53" s="267"/>
      <c r="AA53" s="364"/>
      <c r="AB53" s="267"/>
      <c r="AC53" s="294"/>
      <c r="AD53" s="294"/>
      <c r="AE53" s="294"/>
    </row>
    <row r="54" spans="1:31" x14ac:dyDescent="0.25">
      <c r="A54" s="198"/>
      <c r="B54" s="198"/>
      <c r="C54" s="198"/>
      <c r="D54" s="198"/>
      <c r="E54" s="198"/>
      <c r="F54" s="239"/>
      <c r="G54" s="239"/>
      <c r="H54" s="239"/>
      <c r="I54" s="239"/>
      <c r="J54" s="198"/>
      <c r="K54" s="198"/>
      <c r="L54" s="198"/>
      <c r="M54" s="198"/>
      <c r="N54" s="198"/>
      <c r="O54" s="240"/>
      <c r="P54" s="241"/>
      <c r="Q54" s="242"/>
      <c r="R54" s="243">
        <f t="shared" si="2"/>
        <v>0</v>
      </c>
      <c r="S54" s="400"/>
      <c r="T54" s="244"/>
      <c r="U54" s="244"/>
      <c r="V54" s="245"/>
      <c r="W54" s="245"/>
      <c r="X54" s="361"/>
      <c r="Y54" s="246">
        <f t="shared" si="3"/>
        <v>0</v>
      </c>
      <c r="Z54" s="267"/>
      <c r="AA54" s="364"/>
      <c r="AB54" s="267"/>
      <c r="AC54" s="294"/>
      <c r="AD54" s="294"/>
      <c r="AE54" s="294"/>
    </row>
    <row r="55" spans="1:31" x14ac:dyDescent="0.25">
      <c r="A55" s="198"/>
      <c r="B55" s="198"/>
      <c r="C55" s="198"/>
      <c r="D55" s="198"/>
      <c r="E55" s="198"/>
      <c r="F55" s="239"/>
      <c r="G55" s="239"/>
      <c r="H55" s="239"/>
      <c r="I55" s="239"/>
      <c r="J55" s="198"/>
      <c r="K55" s="198"/>
      <c r="L55" s="198"/>
      <c r="M55" s="198"/>
      <c r="N55" s="198"/>
      <c r="O55" s="240"/>
      <c r="P55" s="241"/>
      <c r="Q55" s="242"/>
      <c r="R55" s="243">
        <f t="shared" si="2"/>
        <v>0</v>
      </c>
      <c r="S55" s="400"/>
      <c r="T55" s="244"/>
      <c r="U55" s="244"/>
      <c r="V55" s="245"/>
      <c r="W55" s="245"/>
      <c r="X55" s="361"/>
      <c r="Y55" s="246">
        <f t="shared" si="3"/>
        <v>0</v>
      </c>
      <c r="Z55" s="267"/>
      <c r="AA55" s="364"/>
      <c r="AB55" s="267"/>
      <c r="AC55" s="294"/>
      <c r="AD55" s="294"/>
      <c r="AE55" s="294"/>
    </row>
    <row r="56" spans="1:31" x14ac:dyDescent="0.25">
      <c r="A56" s="198"/>
      <c r="B56" s="198"/>
      <c r="C56" s="198"/>
      <c r="D56" s="198"/>
      <c r="E56" s="198"/>
      <c r="F56" s="239"/>
      <c r="G56" s="239"/>
      <c r="H56" s="239"/>
      <c r="I56" s="239"/>
      <c r="J56" s="198"/>
      <c r="K56" s="198"/>
      <c r="L56" s="198"/>
      <c r="M56" s="198"/>
      <c r="N56" s="198"/>
      <c r="O56" s="240"/>
      <c r="P56" s="241"/>
      <c r="Q56" s="242"/>
      <c r="R56" s="243">
        <f t="shared" si="2"/>
        <v>0</v>
      </c>
      <c r="S56" s="400"/>
      <c r="T56" s="244"/>
      <c r="U56" s="244"/>
      <c r="V56" s="245"/>
      <c r="W56" s="245"/>
      <c r="X56" s="361"/>
      <c r="Y56" s="246">
        <f t="shared" si="3"/>
        <v>0</v>
      </c>
      <c r="Z56" s="267"/>
      <c r="AA56" s="364"/>
      <c r="AB56" s="267"/>
      <c r="AC56" s="294"/>
      <c r="AD56" s="294"/>
      <c r="AE56" s="294"/>
    </row>
    <row r="57" spans="1:31" x14ac:dyDescent="0.25">
      <c r="A57" s="198"/>
      <c r="B57" s="198"/>
      <c r="C57" s="198"/>
      <c r="D57" s="198"/>
      <c r="E57" s="198"/>
      <c r="F57" s="239"/>
      <c r="G57" s="239"/>
      <c r="H57" s="239"/>
      <c r="I57" s="239"/>
      <c r="J57" s="198"/>
      <c r="K57" s="198"/>
      <c r="L57" s="198"/>
      <c r="M57" s="198"/>
      <c r="N57" s="198"/>
      <c r="O57" s="240"/>
      <c r="P57" s="241"/>
      <c r="Q57" s="242"/>
      <c r="R57" s="243">
        <f t="shared" si="2"/>
        <v>0</v>
      </c>
      <c r="S57" s="400"/>
      <c r="T57" s="244"/>
      <c r="U57" s="244"/>
      <c r="V57" s="245"/>
      <c r="W57" s="245"/>
      <c r="X57" s="361"/>
      <c r="Y57" s="246">
        <f t="shared" si="3"/>
        <v>0</v>
      </c>
      <c r="Z57" s="267"/>
      <c r="AA57" s="364"/>
      <c r="AB57" s="267"/>
      <c r="AC57" s="294"/>
      <c r="AD57" s="294"/>
      <c r="AE57" s="294"/>
    </row>
    <row r="58" spans="1:31" x14ac:dyDescent="0.25">
      <c r="A58" s="198"/>
      <c r="B58" s="198"/>
      <c r="C58" s="198"/>
      <c r="D58" s="198"/>
      <c r="E58" s="198"/>
      <c r="F58" s="239"/>
      <c r="G58" s="239"/>
      <c r="H58" s="239"/>
      <c r="I58" s="239"/>
      <c r="J58" s="198"/>
      <c r="K58" s="198"/>
      <c r="L58" s="198"/>
      <c r="M58" s="198"/>
      <c r="N58" s="198"/>
      <c r="O58" s="240"/>
      <c r="P58" s="241"/>
      <c r="Q58" s="242"/>
      <c r="R58" s="243">
        <f t="shared" si="2"/>
        <v>0</v>
      </c>
      <c r="S58" s="400"/>
      <c r="T58" s="244"/>
      <c r="U58" s="244"/>
      <c r="V58" s="245"/>
      <c r="W58" s="245"/>
      <c r="X58" s="361"/>
      <c r="Y58" s="246">
        <f t="shared" si="3"/>
        <v>0</v>
      </c>
      <c r="Z58" s="267"/>
      <c r="AA58" s="364"/>
      <c r="AB58" s="267"/>
      <c r="AC58" s="294"/>
      <c r="AD58" s="294"/>
      <c r="AE58" s="294"/>
    </row>
    <row r="59" spans="1:31" x14ac:dyDescent="0.25">
      <c r="A59" s="198"/>
      <c r="B59" s="198"/>
      <c r="C59" s="198"/>
      <c r="D59" s="198"/>
      <c r="E59" s="198"/>
      <c r="F59" s="239"/>
      <c r="G59" s="239"/>
      <c r="H59" s="239"/>
      <c r="I59" s="239"/>
      <c r="J59" s="198"/>
      <c r="K59" s="198"/>
      <c r="L59" s="198"/>
      <c r="M59" s="198"/>
      <c r="N59" s="198"/>
      <c r="O59" s="240"/>
      <c r="P59" s="241"/>
      <c r="Q59" s="242"/>
      <c r="R59" s="243">
        <f t="shared" si="2"/>
        <v>0</v>
      </c>
      <c r="S59" s="400"/>
      <c r="T59" s="244"/>
      <c r="U59" s="244"/>
      <c r="V59" s="245"/>
      <c r="W59" s="245"/>
      <c r="X59" s="361"/>
      <c r="Y59" s="246">
        <f t="shared" si="3"/>
        <v>0</v>
      </c>
      <c r="Z59" s="267"/>
      <c r="AA59" s="364"/>
      <c r="AB59" s="267"/>
      <c r="AC59" s="294"/>
      <c r="AD59" s="294"/>
      <c r="AE59" s="294"/>
    </row>
    <row r="60" spans="1:31" x14ac:dyDescent="0.25">
      <c r="A60" s="198"/>
      <c r="B60" s="198"/>
      <c r="C60" s="198"/>
      <c r="D60" s="198"/>
      <c r="E60" s="198"/>
      <c r="F60" s="239"/>
      <c r="G60" s="239"/>
      <c r="H60" s="239"/>
      <c r="I60" s="239"/>
      <c r="J60" s="198"/>
      <c r="K60" s="198"/>
      <c r="L60" s="198"/>
      <c r="M60" s="198"/>
      <c r="N60" s="198"/>
      <c r="O60" s="240"/>
      <c r="P60" s="241"/>
      <c r="Q60" s="242"/>
      <c r="R60" s="243">
        <f t="shared" si="2"/>
        <v>0</v>
      </c>
      <c r="S60" s="400"/>
      <c r="T60" s="244"/>
      <c r="U60" s="244"/>
      <c r="V60" s="245"/>
      <c r="W60" s="245"/>
      <c r="X60" s="361"/>
      <c r="Y60" s="246">
        <f t="shared" si="3"/>
        <v>0</v>
      </c>
      <c r="Z60" s="267"/>
      <c r="AA60" s="364"/>
      <c r="AB60" s="267"/>
      <c r="AC60" s="294"/>
      <c r="AD60" s="294"/>
      <c r="AE60" s="294"/>
    </row>
    <row r="61" spans="1:31" x14ac:dyDescent="0.25">
      <c r="A61" s="198"/>
      <c r="B61" s="198"/>
      <c r="C61" s="198"/>
      <c r="D61" s="198"/>
      <c r="E61" s="198"/>
      <c r="F61" s="239"/>
      <c r="G61" s="239"/>
      <c r="H61" s="239"/>
      <c r="I61" s="239"/>
      <c r="J61" s="198"/>
      <c r="K61" s="198"/>
      <c r="L61" s="198"/>
      <c r="M61" s="198"/>
      <c r="N61" s="198"/>
      <c r="O61" s="240"/>
      <c r="P61" s="241"/>
      <c r="Q61" s="242"/>
      <c r="R61" s="243">
        <f t="shared" si="2"/>
        <v>0</v>
      </c>
      <c r="S61" s="400"/>
      <c r="T61" s="244"/>
      <c r="U61" s="244"/>
      <c r="V61" s="245"/>
      <c r="W61" s="245"/>
      <c r="X61" s="361"/>
      <c r="Y61" s="246">
        <f t="shared" si="3"/>
        <v>0</v>
      </c>
      <c r="Z61" s="267"/>
      <c r="AA61" s="364"/>
      <c r="AB61" s="267"/>
      <c r="AC61" s="294"/>
      <c r="AD61" s="294"/>
      <c r="AE61" s="294"/>
    </row>
    <row r="62" spans="1:31" x14ac:dyDescent="0.25">
      <c r="A62" s="198"/>
      <c r="B62" s="198"/>
      <c r="C62" s="198"/>
      <c r="D62" s="198"/>
      <c r="E62" s="198"/>
      <c r="F62" s="239"/>
      <c r="G62" s="239"/>
      <c r="H62" s="239"/>
      <c r="I62" s="239"/>
      <c r="J62" s="198"/>
      <c r="K62" s="198"/>
      <c r="L62" s="198"/>
      <c r="M62" s="198"/>
      <c r="N62" s="198"/>
      <c r="O62" s="240"/>
      <c r="P62" s="241"/>
      <c r="Q62" s="242"/>
      <c r="R62" s="243">
        <f t="shared" si="2"/>
        <v>0</v>
      </c>
      <c r="S62" s="400"/>
      <c r="T62" s="244"/>
      <c r="U62" s="244"/>
      <c r="V62" s="245"/>
      <c r="W62" s="245"/>
      <c r="X62" s="361"/>
      <c r="Y62" s="246">
        <f t="shared" si="3"/>
        <v>0</v>
      </c>
      <c r="Z62" s="267"/>
      <c r="AA62" s="364"/>
      <c r="AB62" s="267"/>
      <c r="AC62" s="294"/>
      <c r="AD62" s="294"/>
      <c r="AE62" s="294"/>
    </row>
    <row r="63" spans="1:31" x14ac:dyDescent="0.25">
      <c r="A63" s="198"/>
      <c r="B63" s="198"/>
      <c r="C63" s="198"/>
      <c r="D63" s="198"/>
      <c r="E63" s="198"/>
      <c r="F63" s="239"/>
      <c r="G63" s="239"/>
      <c r="H63" s="239"/>
      <c r="I63" s="239"/>
      <c r="J63" s="198"/>
      <c r="K63" s="198"/>
      <c r="L63" s="198"/>
      <c r="M63" s="198"/>
      <c r="N63" s="198"/>
      <c r="O63" s="240"/>
      <c r="P63" s="241"/>
      <c r="Q63" s="242"/>
      <c r="R63" s="243">
        <f t="shared" si="2"/>
        <v>0</v>
      </c>
      <c r="S63" s="400"/>
      <c r="T63" s="244"/>
      <c r="U63" s="244"/>
      <c r="V63" s="245"/>
      <c r="W63" s="245"/>
      <c r="X63" s="361"/>
      <c r="Y63" s="246">
        <f t="shared" si="3"/>
        <v>0</v>
      </c>
      <c r="Z63" s="267"/>
      <c r="AA63" s="364"/>
      <c r="AB63" s="267"/>
      <c r="AC63" s="294"/>
      <c r="AD63" s="294"/>
      <c r="AE63" s="294"/>
    </row>
    <row r="64" spans="1:31" x14ac:dyDescent="0.25">
      <c r="A64" s="198"/>
      <c r="B64" s="198"/>
      <c r="C64" s="198"/>
      <c r="D64" s="198"/>
      <c r="E64" s="198"/>
      <c r="F64" s="239"/>
      <c r="G64" s="239"/>
      <c r="H64" s="239"/>
      <c r="I64" s="239"/>
      <c r="J64" s="198"/>
      <c r="K64" s="198"/>
      <c r="L64" s="198"/>
      <c r="M64" s="198"/>
      <c r="N64" s="198"/>
      <c r="O64" s="240"/>
      <c r="P64" s="241"/>
      <c r="Q64" s="242"/>
      <c r="R64" s="243">
        <f t="shared" si="2"/>
        <v>0</v>
      </c>
      <c r="S64" s="400"/>
      <c r="T64" s="244"/>
      <c r="U64" s="244"/>
      <c r="V64" s="245"/>
      <c r="W64" s="245"/>
      <c r="X64" s="361"/>
      <c r="Y64" s="246">
        <f t="shared" si="3"/>
        <v>0</v>
      </c>
      <c r="Z64" s="267"/>
      <c r="AA64" s="364"/>
      <c r="AB64" s="267"/>
      <c r="AC64" s="294"/>
      <c r="AD64" s="294"/>
      <c r="AE64" s="294"/>
    </row>
    <row r="65" spans="1:31" x14ac:dyDescent="0.25">
      <c r="A65" s="198"/>
      <c r="B65" s="198"/>
      <c r="C65" s="198"/>
      <c r="D65" s="198"/>
      <c r="E65" s="198"/>
      <c r="F65" s="239"/>
      <c r="G65" s="239"/>
      <c r="H65" s="239"/>
      <c r="I65" s="239"/>
      <c r="J65" s="198"/>
      <c r="K65" s="198"/>
      <c r="L65" s="198"/>
      <c r="M65" s="198"/>
      <c r="N65" s="198"/>
      <c r="O65" s="240"/>
      <c r="P65" s="241"/>
      <c r="Q65" s="242"/>
      <c r="R65" s="243">
        <f t="shared" si="2"/>
        <v>0</v>
      </c>
      <c r="S65" s="400"/>
      <c r="T65" s="244"/>
      <c r="U65" s="244"/>
      <c r="V65" s="245"/>
      <c r="W65" s="245"/>
      <c r="X65" s="361"/>
      <c r="Y65" s="246">
        <f t="shared" si="3"/>
        <v>0</v>
      </c>
      <c r="Z65" s="267"/>
      <c r="AA65" s="364"/>
      <c r="AB65" s="267"/>
      <c r="AC65" s="294"/>
      <c r="AD65" s="294"/>
      <c r="AE65" s="294"/>
    </row>
    <row r="66" spans="1:31" x14ac:dyDescent="0.25">
      <c r="A66" s="198"/>
      <c r="B66" s="198"/>
      <c r="C66" s="198"/>
      <c r="D66" s="198"/>
      <c r="E66" s="198"/>
      <c r="F66" s="239"/>
      <c r="G66" s="239"/>
      <c r="H66" s="239"/>
      <c r="I66" s="239"/>
      <c r="J66" s="198"/>
      <c r="K66" s="198"/>
      <c r="L66" s="198"/>
      <c r="M66" s="198"/>
      <c r="N66" s="198"/>
      <c r="O66" s="240"/>
      <c r="P66" s="241"/>
      <c r="Q66" s="242"/>
      <c r="R66" s="243">
        <f t="shared" si="2"/>
        <v>0</v>
      </c>
      <c r="S66" s="400"/>
      <c r="T66" s="244"/>
      <c r="U66" s="244"/>
      <c r="V66" s="245"/>
      <c r="W66" s="245"/>
      <c r="X66" s="361"/>
      <c r="Y66" s="246">
        <f t="shared" si="3"/>
        <v>0</v>
      </c>
      <c r="Z66" s="267"/>
      <c r="AA66" s="364"/>
      <c r="AB66" s="267"/>
      <c r="AC66" s="294"/>
      <c r="AD66" s="294"/>
      <c r="AE66" s="294"/>
    </row>
    <row r="67" spans="1:31" x14ac:dyDescent="0.25">
      <c r="A67" s="198"/>
      <c r="B67" s="198"/>
      <c r="C67" s="198"/>
      <c r="D67" s="198"/>
      <c r="E67" s="198"/>
      <c r="F67" s="239"/>
      <c r="G67" s="239"/>
      <c r="H67" s="239"/>
      <c r="I67" s="239"/>
      <c r="J67" s="198"/>
      <c r="K67" s="198"/>
      <c r="L67" s="198"/>
      <c r="M67" s="198"/>
      <c r="N67" s="198"/>
      <c r="O67" s="240"/>
      <c r="P67" s="241"/>
      <c r="Q67" s="242"/>
      <c r="R67" s="243">
        <f t="shared" si="2"/>
        <v>0</v>
      </c>
      <c r="S67" s="400"/>
      <c r="T67" s="244"/>
      <c r="U67" s="244"/>
      <c r="V67" s="245"/>
      <c r="W67" s="245"/>
      <c r="X67" s="361"/>
      <c r="Y67" s="246">
        <f t="shared" si="3"/>
        <v>0</v>
      </c>
      <c r="Z67" s="267"/>
      <c r="AA67" s="364"/>
      <c r="AB67" s="267"/>
      <c r="AC67" s="294"/>
      <c r="AD67" s="294"/>
      <c r="AE67" s="294"/>
    </row>
    <row r="68" spans="1:31" x14ac:dyDescent="0.25">
      <c r="A68" s="198"/>
      <c r="B68" s="198"/>
      <c r="C68" s="198"/>
      <c r="D68" s="198"/>
      <c r="E68" s="198"/>
      <c r="F68" s="239"/>
      <c r="G68" s="239"/>
      <c r="H68" s="239"/>
      <c r="I68" s="239"/>
      <c r="J68" s="198"/>
      <c r="K68" s="198"/>
      <c r="L68" s="198"/>
      <c r="M68" s="198"/>
      <c r="N68" s="198"/>
      <c r="O68" s="240"/>
      <c r="P68" s="241"/>
      <c r="Q68" s="242"/>
      <c r="R68" s="243">
        <f t="shared" si="2"/>
        <v>0</v>
      </c>
      <c r="S68" s="400"/>
      <c r="T68" s="244"/>
      <c r="U68" s="244"/>
      <c r="V68" s="245"/>
      <c r="W68" s="245"/>
      <c r="X68" s="361"/>
      <c r="Y68" s="246">
        <f t="shared" si="3"/>
        <v>0</v>
      </c>
      <c r="Z68" s="267"/>
      <c r="AA68" s="364"/>
      <c r="AB68" s="267"/>
      <c r="AC68" s="294"/>
      <c r="AD68" s="294"/>
      <c r="AE68" s="294"/>
    </row>
    <row r="69" spans="1:31" x14ac:dyDescent="0.25">
      <c r="A69" s="198"/>
      <c r="B69" s="198"/>
      <c r="C69" s="198"/>
      <c r="D69" s="198"/>
      <c r="E69" s="198"/>
      <c r="F69" s="239"/>
      <c r="G69" s="239"/>
      <c r="H69" s="239"/>
      <c r="I69" s="239"/>
      <c r="J69" s="198"/>
      <c r="K69" s="198"/>
      <c r="L69" s="198"/>
      <c r="M69" s="198"/>
      <c r="N69" s="198"/>
      <c r="O69" s="240"/>
      <c r="P69" s="241"/>
      <c r="Q69" s="242"/>
      <c r="R69" s="243">
        <f t="shared" si="2"/>
        <v>0</v>
      </c>
      <c r="S69" s="400"/>
      <c r="T69" s="244"/>
      <c r="U69" s="244"/>
      <c r="V69" s="245"/>
      <c r="W69" s="245"/>
      <c r="X69" s="361"/>
      <c r="Y69" s="246">
        <f t="shared" ref="Y69:Y100" si="4">R69-(X69*P69)</f>
        <v>0</v>
      </c>
      <c r="Z69" s="267"/>
      <c r="AA69" s="364"/>
      <c r="AB69" s="267"/>
      <c r="AC69" s="294"/>
      <c r="AD69" s="294"/>
      <c r="AE69" s="294"/>
    </row>
    <row r="70" spans="1:31" x14ac:dyDescent="0.25">
      <c r="A70" s="198"/>
      <c r="B70" s="198"/>
      <c r="C70" s="198"/>
      <c r="D70" s="198"/>
      <c r="E70" s="198"/>
      <c r="F70" s="239"/>
      <c r="G70" s="239"/>
      <c r="H70" s="239"/>
      <c r="I70" s="239"/>
      <c r="J70" s="198"/>
      <c r="K70" s="198"/>
      <c r="L70" s="198"/>
      <c r="M70" s="198"/>
      <c r="N70" s="198"/>
      <c r="O70" s="240"/>
      <c r="P70" s="241"/>
      <c r="Q70" s="242"/>
      <c r="R70" s="243">
        <f t="shared" ref="R70:R100" si="5">(O70*P70)*0.8</f>
        <v>0</v>
      </c>
      <c r="S70" s="400"/>
      <c r="T70" s="244"/>
      <c r="U70" s="244"/>
      <c r="V70" s="245"/>
      <c r="W70" s="245"/>
      <c r="X70" s="361"/>
      <c r="Y70" s="246">
        <f t="shared" si="4"/>
        <v>0</v>
      </c>
      <c r="Z70" s="267"/>
      <c r="AA70" s="364"/>
      <c r="AB70" s="267"/>
      <c r="AC70" s="294"/>
      <c r="AD70" s="294"/>
      <c r="AE70" s="294"/>
    </row>
    <row r="71" spans="1:31" x14ac:dyDescent="0.25">
      <c r="A71" s="198"/>
      <c r="B71" s="198"/>
      <c r="C71" s="198"/>
      <c r="D71" s="198"/>
      <c r="E71" s="198"/>
      <c r="F71" s="239"/>
      <c r="G71" s="239"/>
      <c r="H71" s="239"/>
      <c r="I71" s="239"/>
      <c r="J71" s="198"/>
      <c r="K71" s="198"/>
      <c r="L71" s="198"/>
      <c r="M71" s="198"/>
      <c r="N71" s="198"/>
      <c r="O71" s="240"/>
      <c r="P71" s="241"/>
      <c r="Q71" s="242"/>
      <c r="R71" s="243">
        <f t="shared" si="5"/>
        <v>0</v>
      </c>
      <c r="S71" s="400"/>
      <c r="T71" s="244"/>
      <c r="U71" s="244"/>
      <c r="V71" s="245"/>
      <c r="W71" s="245"/>
      <c r="X71" s="361"/>
      <c r="Y71" s="246">
        <f t="shared" si="4"/>
        <v>0</v>
      </c>
      <c r="Z71" s="267"/>
      <c r="AA71" s="364"/>
      <c r="AB71" s="267"/>
      <c r="AC71" s="294"/>
      <c r="AD71" s="294"/>
      <c r="AE71" s="294"/>
    </row>
    <row r="72" spans="1:31" x14ac:dyDescent="0.25">
      <c r="A72" s="198"/>
      <c r="B72" s="198"/>
      <c r="C72" s="198"/>
      <c r="D72" s="198"/>
      <c r="E72" s="198"/>
      <c r="F72" s="239"/>
      <c r="G72" s="239"/>
      <c r="H72" s="239"/>
      <c r="I72" s="239"/>
      <c r="J72" s="198"/>
      <c r="K72" s="198"/>
      <c r="L72" s="198"/>
      <c r="M72" s="198"/>
      <c r="N72" s="198"/>
      <c r="O72" s="240"/>
      <c r="P72" s="241"/>
      <c r="Q72" s="242"/>
      <c r="R72" s="243">
        <f t="shared" si="5"/>
        <v>0</v>
      </c>
      <c r="S72" s="400"/>
      <c r="T72" s="244"/>
      <c r="U72" s="244"/>
      <c r="V72" s="245"/>
      <c r="W72" s="245"/>
      <c r="X72" s="361"/>
      <c r="Y72" s="246">
        <f t="shared" si="4"/>
        <v>0</v>
      </c>
      <c r="Z72" s="267"/>
      <c r="AA72" s="364"/>
      <c r="AB72" s="267"/>
      <c r="AC72" s="294"/>
      <c r="AD72" s="294"/>
      <c r="AE72" s="294"/>
    </row>
    <row r="73" spans="1:31" x14ac:dyDescent="0.25">
      <c r="A73" s="198"/>
      <c r="B73" s="198"/>
      <c r="C73" s="198"/>
      <c r="D73" s="198"/>
      <c r="E73" s="198"/>
      <c r="F73" s="239"/>
      <c r="G73" s="239"/>
      <c r="H73" s="239"/>
      <c r="I73" s="239"/>
      <c r="J73" s="198"/>
      <c r="K73" s="198"/>
      <c r="L73" s="198"/>
      <c r="M73" s="198"/>
      <c r="N73" s="198"/>
      <c r="O73" s="240"/>
      <c r="P73" s="241"/>
      <c r="Q73" s="242"/>
      <c r="R73" s="243">
        <f t="shared" si="5"/>
        <v>0</v>
      </c>
      <c r="S73" s="400"/>
      <c r="T73" s="244"/>
      <c r="U73" s="244"/>
      <c r="V73" s="245"/>
      <c r="W73" s="245"/>
      <c r="X73" s="361"/>
      <c r="Y73" s="246">
        <f t="shared" si="4"/>
        <v>0</v>
      </c>
      <c r="Z73" s="267"/>
      <c r="AA73" s="364"/>
      <c r="AB73" s="267"/>
      <c r="AC73" s="294"/>
      <c r="AD73" s="294"/>
      <c r="AE73" s="294"/>
    </row>
    <row r="74" spans="1:31" x14ac:dyDescent="0.25">
      <c r="A74" s="198"/>
      <c r="B74" s="198"/>
      <c r="C74" s="198"/>
      <c r="D74" s="198"/>
      <c r="E74" s="198"/>
      <c r="F74" s="239"/>
      <c r="G74" s="239"/>
      <c r="H74" s="239"/>
      <c r="I74" s="239"/>
      <c r="J74" s="198"/>
      <c r="K74" s="198"/>
      <c r="L74" s="198"/>
      <c r="M74" s="198"/>
      <c r="N74" s="198"/>
      <c r="O74" s="240"/>
      <c r="P74" s="241"/>
      <c r="Q74" s="242"/>
      <c r="R74" s="243">
        <f t="shared" si="5"/>
        <v>0</v>
      </c>
      <c r="S74" s="400"/>
      <c r="T74" s="244"/>
      <c r="U74" s="244"/>
      <c r="V74" s="245"/>
      <c r="W74" s="245"/>
      <c r="X74" s="361"/>
      <c r="Y74" s="246">
        <f t="shared" si="4"/>
        <v>0</v>
      </c>
      <c r="Z74" s="267"/>
      <c r="AA74" s="364"/>
      <c r="AB74" s="267"/>
      <c r="AC74" s="294"/>
      <c r="AD74" s="294"/>
      <c r="AE74" s="294"/>
    </row>
    <row r="75" spans="1:31" x14ac:dyDescent="0.25">
      <c r="A75" s="198"/>
      <c r="B75" s="198"/>
      <c r="C75" s="198"/>
      <c r="D75" s="198"/>
      <c r="E75" s="198"/>
      <c r="F75" s="239"/>
      <c r="G75" s="239"/>
      <c r="H75" s="239"/>
      <c r="I75" s="239"/>
      <c r="J75" s="198"/>
      <c r="K75" s="198"/>
      <c r="L75" s="198"/>
      <c r="M75" s="198"/>
      <c r="N75" s="198"/>
      <c r="O75" s="240"/>
      <c r="P75" s="241"/>
      <c r="Q75" s="242"/>
      <c r="R75" s="243">
        <f t="shared" si="5"/>
        <v>0</v>
      </c>
      <c r="S75" s="400"/>
      <c r="T75" s="244"/>
      <c r="U75" s="244"/>
      <c r="V75" s="245"/>
      <c r="W75" s="245"/>
      <c r="X75" s="361"/>
      <c r="Y75" s="246">
        <f t="shared" si="4"/>
        <v>0</v>
      </c>
      <c r="Z75" s="267"/>
      <c r="AA75" s="364"/>
      <c r="AB75" s="267"/>
      <c r="AC75" s="294"/>
      <c r="AD75" s="294"/>
      <c r="AE75" s="294"/>
    </row>
    <row r="76" spans="1:31" x14ac:dyDescent="0.25">
      <c r="A76" s="198"/>
      <c r="B76" s="198"/>
      <c r="C76" s="198"/>
      <c r="D76" s="198"/>
      <c r="E76" s="198"/>
      <c r="F76" s="239"/>
      <c r="G76" s="239"/>
      <c r="H76" s="239"/>
      <c r="I76" s="239"/>
      <c r="J76" s="198"/>
      <c r="K76" s="198"/>
      <c r="L76" s="198"/>
      <c r="M76" s="198"/>
      <c r="N76" s="198"/>
      <c r="O76" s="240"/>
      <c r="P76" s="241"/>
      <c r="Q76" s="242"/>
      <c r="R76" s="243">
        <f t="shared" si="5"/>
        <v>0</v>
      </c>
      <c r="S76" s="400"/>
      <c r="T76" s="244"/>
      <c r="U76" s="244"/>
      <c r="V76" s="245"/>
      <c r="W76" s="245"/>
      <c r="X76" s="361"/>
      <c r="Y76" s="246">
        <f t="shared" si="4"/>
        <v>0</v>
      </c>
      <c r="Z76" s="267"/>
      <c r="AA76" s="364"/>
      <c r="AB76" s="267"/>
      <c r="AC76" s="294"/>
      <c r="AD76" s="294"/>
      <c r="AE76" s="294"/>
    </row>
    <row r="77" spans="1:31" x14ac:dyDescent="0.25">
      <c r="A77" s="198"/>
      <c r="B77" s="198"/>
      <c r="C77" s="198"/>
      <c r="D77" s="198"/>
      <c r="E77" s="198"/>
      <c r="F77" s="239"/>
      <c r="G77" s="239"/>
      <c r="H77" s="239"/>
      <c r="I77" s="239"/>
      <c r="J77" s="198"/>
      <c r="K77" s="198"/>
      <c r="L77" s="198"/>
      <c r="M77" s="198"/>
      <c r="N77" s="198"/>
      <c r="O77" s="240"/>
      <c r="P77" s="241"/>
      <c r="Q77" s="242"/>
      <c r="R77" s="243">
        <f t="shared" si="5"/>
        <v>0</v>
      </c>
      <c r="S77" s="400"/>
      <c r="T77" s="244"/>
      <c r="U77" s="244"/>
      <c r="V77" s="245"/>
      <c r="W77" s="245"/>
      <c r="X77" s="361"/>
      <c r="Y77" s="246">
        <f t="shared" si="4"/>
        <v>0</v>
      </c>
      <c r="Z77" s="267"/>
      <c r="AA77" s="364"/>
      <c r="AB77" s="267"/>
      <c r="AC77" s="294"/>
      <c r="AD77" s="294"/>
      <c r="AE77" s="294"/>
    </row>
    <row r="78" spans="1:31" x14ac:dyDescent="0.25">
      <c r="A78" s="198"/>
      <c r="B78" s="198"/>
      <c r="C78" s="198"/>
      <c r="D78" s="198"/>
      <c r="E78" s="198"/>
      <c r="F78" s="239"/>
      <c r="G78" s="239"/>
      <c r="H78" s="239"/>
      <c r="I78" s="239"/>
      <c r="J78" s="198"/>
      <c r="K78" s="198"/>
      <c r="L78" s="198"/>
      <c r="M78" s="198"/>
      <c r="N78" s="198"/>
      <c r="O78" s="240"/>
      <c r="P78" s="241"/>
      <c r="Q78" s="242"/>
      <c r="R78" s="243">
        <f t="shared" si="5"/>
        <v>0</v>
      </c>
      <c r="S78" s="400"/>
      <c r="T78" s="244"/>
      <c r="U78" s="244"/>
      <c r="V78" s="245"/>
      <c r="W78" s="245"/>
      <c r="X78" s="361"/>
      <c r="Y78" s="246">
        <f t="shared" si="4"/>
        <v>0</v>
      </c>
      <c r="Z78" s="267"/>
      <c r="AA78" s="364"/>
      <c r="AB78" s="267"/>
      <c r="AC78" s="294"/>
      <c r="AD78" s="294"/>
      <c r="AE78" s="294"/>
    </row>
    <row r="79" spans="1:31" x14ac:dyDescent="0.25">
      <c r="A79" s="198"/>
      <c r="B79" s="198"/>
      <c r="C79" s="198"/>
      <c r="D79" s="198"/>
      <c r="E79" s="198"/>
      <c r="F79" s="239"/>
      <c r="G79" s="239"/>
      <c r="H79" s="239"/>
      <c r="I79" s="239"/>
      <c r="J79" s="198"/>
      <c r="K79" s="198"/>
      <c r="L79" s="198"/>
      <c r="M79" s="198"/>
      <c r="N79" s="198"/>
      <c r="O79" s="240"/>
      <c r="P79" s="241"/>
      <c r="Q79" s="242"/>
      <c r="R79" s="243">
        <f t="shared" si="5"/>
        <v>0</v>
      </c>
      <c r="S79" s="400"/>
      <c r="T79" s="244"/>
      <c r="U79" s="244"/>
      <c r="V79" s="245"/>
      <c r="W79" s="245"/>
      <c r="X79" s="361"/>
      <c r="Y79" s="246">
        <f t="shared" si="4"/>
        <v>0</v>
      </c>
      <c r="Z79" s="267"/>
      <c r="AA79" s="364"/>
      <c r="AB79" s="267"/>
      <c r="AC79" s="294"/>
      <c r="AD79" s="294"/>
      <c r="AE79" s="294"/>
    </row>
    <row r="80" spans="1:31" x14ac:dyDescent="0.25">
      <c r="A80" s="198"/>
      <c r="B80" s="198"/>
      <c r="C80" s="198"/>
      <c r="D80" s="198"/>
      <c r="E80" s="198"/>
      <c r="F80" s="239"/>
      <c r="G80" s="239"/>
      <c r="H80" s="239"/>
      <c r="I80" s="239"/>
      <c r="J80" s="198"/>
      <c r="K80" s="198"/>
      <c r="L80" s="198"/>
      <c r="M80" s="198"/>
      <c r="N80" s="198"/>
      <c r="O80" s="240"/>
      <c r="P80" s="241"/>
      <c r="Q80" s="242"/>
      <c r="R80" s="243">
        <f t="shared" si="5"/>
        <v>0</v>
      </c>
      <c r="S80" s="400"/>
      <c r="T80" s="244"/>
      <c r="U80" s="244"/>
      <c r="V80" s="245"/>
      <c r="W80" s="245"/>
      <c r="X80" s="361"/>
      <c r="Y80" s="246">
        <f t="shared" si="4"/>
        <v>0</v>
      </c>
      <c r="Z80" s="267"/>
      <c r="AA80" s="364"/>
      <c r="AB80" s="267"/>
      <c r="AC80" s="294"/>
      <c r="AD80" s="294"/>
      <c r="AE80" s="294"/>
    </row>
    <row r="81" spans="1:31" x14ac:dyDescent="0.25">
      <c r="A81" s="198"/>
      <c r="B81" s="198"/>
      <c r="C81" s="198"/>
      <c r="D81" s="198"/>
      <c r="E81" s="198"/>
      <c r="F81" s="239"/>
      <c r="G81" s="239"/>
      <c r="H81" s="239"/>
      <c r="I81" s="239"/>
      <c r="J81" s="198"/>
      <c r="K81" s="198"/>
      <c r="L81" s="198"/>
      <c r="M81" s="198"/>
      <c r="N81" s="198"/>
      <c r="O81" s="240"/>
      <c r="P81" s="241"/>
      <c r="Q81" s="242"/>
      <c r="R81" s="243">
        <f t="shared" si="5"/>
        <v>0</v>
      </c>
      <c r="S81" s="400"/>
      <c r="T81" s="244"/>
      <c r="U81" s="244"/>
      <c r="V81" s="245"/>
      <c r="W81" s="245"/>
      <c r="X81" s="361"/>
      <c r="Y81" s="246">
        <f t="shared" si="4"/>
        <v>0</v>
      </c>
      <c r="Z81" s="267"/>
      <c r="AA81" s="364"/>
      <c r="AB81" s="267"/>
      <c r="AC81" s="294"/>
      <c r="AD81" s="294"/>
      <c r="AE81" s="294"/>
    </row>
    <row r="82" spans="1:31" x14ac:dyDescent="0.25">
      <c r="A82" s="198"/>
      <c r="B82" s="198"/>
      <c r="C82" s="198"/>
      <c r="D82" s="198"/>
      <c r="E82" s="198"/>
      <c r="F82" s="239"/>
      <c r="G82" s="239"/>
      <c r="H82" s="239"/>
      <c r="I82" s="239"/>
      <c r="J82" s="198"/>
      <c r="K82" s="198"/>
      <c r="L82" s="198"/>
      <c r="M82" s="198"/>
      <c r="N82" s="198"/>
      <c r="O82" s="240"/>
      <c r="P82" s="241"/>
      <c r="Q82" s="242"/>
      <c r="R82" s="243">
        <f t="shared" si="5"/>
        <v>0</v>
      </c>
      <c r="S82" s="400"/>
      <c r="T82" s="244"/>
      <c r="U82" s="244"/>
      <c r="V82" s="245"/>
      <c r="W82" s="245"/>
      <c r="X82" s="361"/>
      <c r="Y82" s="246">
        <f t="shared" si="4"/>
        <v>0</v>
      </c>
      <c r="Z82" s="267"/>
      <c r="AA82" s="364"/>
      <c r="AB82" s="267"/>
      <c r="AC82" s="294"/>
      <c r="AD82" s="294"/>
      <c r="AE82" s="294"/>
    </row>
    <row r="83" spans="1:31" x14ac:dyDescent="0.25">
      <c r="A83" s="198"/>
      <c r="B83" s="198"/>
      <c r="C83" s="198"/>
      <c r="D83" s="198"/>
      <c r="E83" s="198"/>
      <c r="F83" s="239"/>
      <c r="G83" s="239"/>
      <c r="H83" s="239"/>
      <c r="I83" s="239"/>
      <c r="J83" s="198"/>
      <c r="K83" s="198"/>
      <c r="L83" s="198"/>
      <c r="M83" s="198"/>
      <c r="N83" s="198"/>
      <c r="O83" s="240"/>
      <c r="P83" s="241"/>
      <c r="Q83" s="242"/>
      <c r="R83" s="243">
        <f t="shared" si="5"/>
        <v>0</v>
      </c>
      <c r="S83" s="400"/>
      <c r="T83" s="244"/>
      <c r="U83" s="244"/>
      <c r="V83" s="245"/>
      <c r="W83" s="245"/>
      <c r="X83" s="361"/>
      <c r="Y83" s="246">
        <f t="shared" si="4"/>
        <v>0</v>
      </c>
      <c r="Z83" s="267"/>
      <c r="AA83" s="364"/>
      <c r="AB83" s="267"/>
      <c r="AC83" s="294"/>
      <c r="AD83" s="294"/>
      <c r="AE83" s="294"/>
    </row>
    <row r="84" spans="1:31" x14ac:dyDescent="0.25">
      <c r="A84" s="198"/>
      <c r="B84" s="198"/>
      <c r="C84" s="198"/>
      <c r="D84" s="198"/>
      <c r="E84" s="198"/>
      <c r="F84" s="239"/>
      <c r="G84" s="239"/>
      <c r="H84" s="239"/>
      <c r="I84" s="239"/>
      <c r="J84" s="198"/>
      <c r="K84" s="198"/>
      <c r="L84" s="198"/>
      <c r="M84" s="198"/>
      <c r="N84" s="198"/>
      <c r="O84" s="240"/>
      <c r="P84" s="241"/>
      <c r="Q84" s="242"/>
      <c r="R84" s="243">
        <f t="shared" si="5"/>
        <v>0</v>
      </c>
      <c r="S84" s="400"/>
      <c r="T84" s="244"/>
      <c r="U84" s="244"/>
      <c r="V84" s="245"/>
      <c r="W84" s="245"/>
      <c r="X84" s="361"/>
      <c r="Y84" s="246">
        <f t="shared" si="4"/>
        <v>0</v>
      </c>
      <c r="Z84" s="267"/>
      <c r="AA84" s="364"/>
      <c r="AB84" s="267"/>
      <c r="AC84" s="294"/>
      <c r="AD84" s="294"/>
      <c r="AE84" s="294"/>
    </row>
    <row r="85" spans="1:31" x14ac:dyDescent="0.25">
      <c r="A85" s="198"/>
      <c r="B85" s="198"/>
      <c r="C85" s="198"/>
      <c r="D85" s="198"/>
      <c r="E85" s="198"/>
      <c r="F85" s="239"/>
      <c r="G85" s="239"/>
      <c r="H85" s="239"/>
      <c r="I85" s="239"/>
      <c r="J85" s="198"/>
      <c r="K85" s="198"/>
      <c r="L85" s="198"/>
      <c r="M85" s="198"/>
      <c r="N85" s="198"/>
      <c r="O85" s="240"/>
      <c r="P85" s="241"/>
      <c r="Q85" s="242"/>
      <c r="R85" s="243">
        <f t="shared" si="5"/>
        <v>0</v>
      </c>
      <c r="S85" s="400"/>
      <c r="T85" s="244"/>
      <c r="U85" s="244"/>
      <c r="V85" s="245"/>
      <c r="W85" s="245"/>
      <c r="X85" s="361"/>
      <c r="Y85" s="246">
        <f t="shared" si="4"/>
        <v>0</v>
      </c>
      <c r="Z85" s="267"/>
      <c r="AA85" s="364"/>
      <c r="AB85" s="267"/>
      <c r="AC85" s="294"/>
      <c r="AD85" s="294"/>
      <c r="AE85" s="294"/>
    </row>
    <row r="86" spans="1:31" x14ac:dyDescent="0.25">
      <c r="A86" s="198"/>
      <c r="B86" s="198"/>
      <c r="C86" s="198"/>
      <c r="D86" s="198"/>
      <c r="E86" s="198"/>
      <c r="F86" s="239"/>
      <c r="G86" s="239"/>
      <c r="H86" s="239"/>
      <c r="I86" s="239"/>
      <c r="J86" s="198"/>
      <c r="K86" s="198"/>
      <c r="L86" s="198"/>
      <c r="M86" s="198"/>
      <c r="N86" s="198"/>
      <c r="O86" s="240"/>
      <c r="P86" s="241"/>
      <c r="Q86" s="242"/>
      <c r="R86" s="243">
        <f t="shared" si="5"/>
        <v>0</v>
      </c>
      <c r="S86" s="400"/>
      <c r="T86" s="244"/>
      <c r="U86" s="244"/>
      <c r="V86" s="245"/>
      <c r="W86" s="245"/>
      <c r="X86" s="361"/>
      <c r="Y86" s="246">
        <f t="shared" si="4"/>
        <v>0</v>
      </c>
      <c r="Z86" s="267"/>
      <c r="AA86" s="364"/>
      <c r="AB86" s="267"/>
      <c r="AC86" s="294"/>
      <c r="AD86" s="294"/>
      <c r="AE86" s="294"/>
    </row>
    <row r="87" spans="1:31" x14ac:dyDescent="0.25">
      <c r="A87" s="198"/>
      <c r="B87" s="198"/>
      <c r="C87" s="198"/>
      <c r="D87" s="198"/>
      <c r="E87" s="198"/>
      <c r="F87" s="239"/>
      <c r="G87" s="239"/>
      <c r="H87" s="239"/>
      <c r="I87" s="239"/>
      <c r="J87" s="198"/>
      <c r="K87" s="198"/>
      <c r="L87" s="198"/>
      <c r="M87" s="198"/>
      <c r="N87" s="198"/>
      <c r="O87" s="240"/>
      <c r="P87" s="241"/>
      <c r="Q87" s="242"/>
      <c r="R87" s="243">
        <f t="shared" si="5"/>
        <v>0</v>
      </c>
      <c r="S87" s="400"/>
      <c r="T87" s="244"/>
      <c r="U87" s="244"/>
      <c r="V87" s="245"/>
      <c r="W87" s="245"/>
      <c r="X87" s="361"/>
      <c r="Y87" s="246">
        <f t="shared" si="4"/>
        <v>0</v>
      </c>
      <c r="Z87" s="267"/>
      <c r="AA87" s="364"/>
      <c r="AB87" s="267"/>
      <c r="AC87" s="294"/>
      <c r="AD87" s="294"/>
      <c r="AE87" s="294"/>
    </row>
    <row r="88" spans="1:31" x14ac:dyDescent="0.25">
      <c r="A88" s="198"/>
      <c r="B88" s="198"/>
      <c r="C88" s="198"/>
      <c r="D88" s="198"/>
      <c r="E88" s="198"/>
      <c r="F88" s="239"/>
      <c r="G88" s="239"/>
      <c r="H88" s="239"/>
      <c r="I88" s="239"/>
      <c r="J88" s="198"/>
      <c r="K88" s="198"/>
      <c r="L88" s="198"/>
      <c r="M88" s="198"/>
      <c r="N88" s="198"/>
      <c r="O88" s="240"/>
      <c r="P88" s="241"/>
      <c r="Q88" s="242"/>
      <c r="R88" s="243">
        <f t="shared" si="5"/>
        <v>0</v>
      </c>
      <c r="S88" s="400"/>
      <c r="T88" s="244"/>
      <c r="U88" s="244"/>
      <c r="V88" s="245"/>
      <c r="W88" s="245"/>
      <c r="X88" s="361"/>
      <c r="Y88" s="246">
        <f t="shared" si="4"/>
        <v>0</v>
      </c>
      <c r="Z88" s="267"/>
      <c r="AA88" s="364"/>
      <c r="AB88" s="267"/>
      <c r="AC88" s="294"/>
      <c r="AD88" s="294"/>
      <c r="AE88" s="294"/>
    </row>
    <row r="89" spans="1:31" x14ac:dyDescent="0.25">
      <c r="A89" s="198"/>
      <c r="B89" s="198"/>
      <c r="C89" s="198"/>
      <c r="D89" s="198"/>
      <c r="E89" s="198"/>
      <c r="F89" s="239"/>
      <c r="G89" s="239"/>
      <c r="H89" s="239"/>
      <c r="I89" s="239"/>
      <c r="J89" s="198"/>
      <c r="K89" s="198"/>
      <c r="L89" s="198"/>
      <c r="M89" s="198"/>
      <c r="N89" s="198"/>
      <c r="O89" s="240"/>
      <c r="P89" s="241"/>
      <c r="Q89" s="242"/>
      <c r="R89" s="243">
        <f t="shared" si="5"/>
        <v>0</v>
      </c>
      <c r="S89" s="400"/>
      <c r="T89" s="244"/>
      <c r="U89" s="244"/>
      <c r="V89" s="245"/>
      <c r="W89" s="245"/>
      <c r="X89" s="361"/>
      <c r="Y89" s="246">
        <f t="shared" si="4"/>
        <v>0</v>
      </c>
      <c r="Z89" s="267"/>
      <c r="AA89" s="364"/>
      <c r="AB89" s="267"/>
      <c r="AC89" s="294"/>
      <c r="AD89" s="294"/>
      <c r="AE89" s="294"/>
    </row>
    <row r="90" spans="1:31" x14ac:dyDescent="0.25">
      <c r="A90" s="198"/>
      <c r="B90" s="198"/>
      <c r="C90" s="198"/>
      <c r="D90" s="198"/>
      <c r="E90" s="198"/>
      <c r="F90" s="239"/>
      <c r="G90" s="239"/>
      <c r="H90" s="239"/>
      <c r="I90" s="239"/>
      <c r="J90" s="198"/>
      <c r="K90" s="198"/>
      <c r="L90" s="198"/>
      <c r="M90" s="198"/>
      <c r="N90" s="198"/>
      <c r="O90" s="240"/>
      <c r="P90" s="241"/>
      <c r="Q90" s="242"/>
      <c r="R90" s="243">
        <f t="shared" si="5"/>
        <v>0</v>
      </c>
      <c r="S90" s="400"/>
      <c r="T90" s="244"/>
      <c r="U90" s="244"/>
      <c r="V90" s="245"/>
      <c r="W90" s="245"/>
      <c r="X90" s="361"/>
      <c r="Y90" s="246">
        <f t="shared" si="4"/>
        <v>0</v>
      </c>
      <c r="Z90" s="267"/>
      <c r="AA90" s="364"/>
      <c r="AB90" s="267"/>
      <c r="AC90" s="294"/>
      <c r="AD90" s="294"/>
      <c r="AE90" s="294"/>
    </row>
    <row r="91" spans="1:31" x14ac:dyDescent="0.25">
      <c r="A91" s="198"/>
      <c r="B91" s="198"/>
      <c r="C91" s="198"/>
      <c r="D91" s="198"/>
      <c r="E91" s="198"/>
      <c r="F91" s="239"/>
      <c r="G91" s="239"/>
      <c r="H91" s="239"/>
      <c r="I91" s="239"/>
      <c r="J91" s="198"/>
      <c r="K91" s="198"/>
      <c r="L91" s="198"/>
      <c r="M91" s="198"/>
      <c r="N91" s="198"/>
      <c r="O91" s="240"/>
      <c r="P91" s="241"/>
      <c r="Q91" s="242"/>
      <c r="R91" s="243">
        <f t="shared" si="5"/>
        <v>0</v>
      </c>
      <c r="S91" s="400"/>
      <c r="T91" s="244"/>
      <c r="U91" s="244"/>
      <c r="V91" s="245"/>
      <c r="W91" s="245"/>
      <c r="X91" s="361"/>
      <c r="Y91" s="246">
        <f t="shared" si="4"/>
        <v>0</v>
      </c>
      <c r="Z91" s="267"/>
      <c r="AA91" s="364"/>
      <c r="AB91" s="267"/>
      <c r="AC91" s="294"/>
      <c r="AD91" s="294"/>
      <c r="AE91" s="294"/>
    </row>
    <row r="92" spans="1:31" x14ac:dyDescent="0.25">
      <c r="A92" s="198"/>
      <c r="B92" s="198"/>
      <c r="C92" s="198"/>
      <c r="D92" s="198"/>
      <c r="E92" s="198"/>
      <c r="F92" s="239"/>
      <c r="G92" s="239"/>
      <c r="H92" s="239"/>
      <c r="I92" s="239"/>
      <c r="J92" s="198"/>
      <c r="K92" s="198"/>
      <c r="L92" s="198"/>
      <c r="M92" s="198"/>
      <c r="N92" s="198"/>
      <c r="O92" s="240"/>
      <c r="P92" s="241"/>
      <c r="Q92" s="242"/>
      <c r="R92" s="243">
        <f t="shared" si="5"/>
        <v>0</v>
      </c>
      <c r="S92" s="400"/>
      <c r="T92" s="244"/>
      <c r="U92" s="244"/>
      <c r="V92" s="245"/>
      <c r="W92" s="245"/>
      <c r="X92" s="361"/>
      <c r="Y92" s="246">
        <f t="shared" si="4"/>
        <v>0</v>
      </c>
      <c r="Z92" s="267"/>
      <c r="AA92" s="364"/>
      <c r="AB92" s="267"/>
      <c r="AC92" s="294"/>
      <c r="AD92" s="294"/>
      <c r="AE92" s="294"/>
    </row>
    <row r="93" spans="1:31" x14ac:dyDescent="0.25">
      <c r="A93" s="198"/>
      <c r="B93" s="198"/>
      <c r="C93" s="198"/>
      <c r="D93" s="198"/>
      <c r="E93" s="198"/>
      <c r="F93" s="239"/>
      <c r="G93" s="239"/>
      <c r="H93" s="239"/>
      <c r="I93" s="239"/>
      <c r="J93" s="198"/>
      <c r="K93" s="198"/>
      <c r="L93" s="198"/>
      <c r="M93" s="198"/>
      <c r="N93" s="198"/>
      <c r="O93" s="240"/>
      <c r="P93" s="241"/>
      <c r="Q93" s="242"/>
      <c r="R93" s="243">
        <f t="shared" si="5"/>
        <v>0</v>
      </c>
      <c r="S93" s="400"/>
      <c r="T93" s="244"/>
      <c r="U93" s="244"/>
      <c r="V93" s="245"/>
      <c r="W93" s="245"/>
      <c r="X93" s="361"/>
      <c r="Y93" s="246">
        <f t="shared" si="4"/>
        <v>0</v>
      </c>
      <c r="Z93" s="267"/>
      <c r="AA93" s="364"/>
      <c r="AB93" s="267"/>
      <c r="AC93" s="294"/>
      <c r="AD93" s="294"/>
      <c r="AE93" s="294"/>
    </row>
    <row r="94" spans="1:31" x14ac:dyDescent="0.25">
      <c r="A94" s="198"/>
      <c r="B94" s="198"/>
      <c r="C94" s="198"/>
      <c r="D94" s="198"/>
      <c r="E94" s="198"/>
      <c r="F94" s="239"/>
      <c r="G94" s="239"/>
      <c r="H94" s="239"/>
      <c r="I94" s="239"/>
      <c r="J94" s="198"/>
      <c r="K94" s="198"/>
      <c r="L94" s="198"/>
      <c r="M94" s="198"/>
      <c r="N94" s="198"/>
      <c r="O94" s="240"/>
      <c r="P94" s="241"/>
      <c r="Q94" s="242"/>
      <c r="R94" s="243">
        <f t="shared" si="5"/>
        <v>0</v>
      </c>
      <c r="S94" s="400"/>
      <c r="T94" s="244"/>
      <c r="U94" s="244"/>
      <c r="V94" s="245"/>
      <c r="W94" s="245"/>
      <c r="X94" s="361"/>
      <c r="Y94" s="246">
        <f t="shared" si="4"/>
        <v>0</v>
      </c>
      <c r="Z94" s="267"/>
      <c r="AA94" s="364"/>
      <c r="AB94" s="267"/>
      <c r="AC94" s="294"/>
      <c r="AD94" s="294"/>
      <c r="AE94" s="294"/>
    </row>
    <row r="95" spans="1:31" x14ac:dyDescent="0.25">
      <c r="A95" s="198"/>
      <c r="B95" s="198"/>
      <c r="C95" s="198"/>
      <c r="D95" s="198"/>
      <c r="E95" s="198"/>
      <c r="F95" s="239"/>
      <c r="G95" s="239"/>
      <c r="H95" s="239"/>
      <c r="I95" s="239"/>
      <c r="J95" s="198"/>
      <c r="K95" s="198"/>
      <c r="L95" s="198"/>
      <c r="M95" s="198"/>
      <c r="N95" s="198"/>
      <c r="O95" s="240"/>
      <c r="P95" s="241"/>
      <c r="Q95" s="242"/>
      <c r="R95" s="243">
        <f t="shared" si="5"/>
        <v>0</v>
      </c>
      <c r="S95" s="400"/>
      <c r="T95" s="244"/>
      <c r="U95" s="244"/>
      <c r="V95" s="245"/>
      <c r="W95" s="245"/>
      <c r="X95" s="361"/>
      <c r="Y95" s="246">
        <f t="shared" si="4"/>
        <v>0</v>
      </c>
      <c r="Z95" s="267"/>
      <c r="AA95" s="364"/>
      <c r="AB95" s="267"/>
      <c r="AC95" s="294"/>
      <c r="AD95" s="294"/>
      <c r="AE95" s="294"/>
    </row>
    <row r="96" spans="1:31" x14ac:dyDescent="0.25">
      <c r="A96" s="198"/>
      <c r="B96" s="198"/>
      <c r="C96" s="198"/>
      <c r="D96" s="198"/>
      <c r="E96" s="198"/>
      <c r="F96" s="239"/>
      <c r="G96" s="239"/>
      <c r="H96" s="239"/>
      <c r="I96" s="239"/>
      <c r="J96" s="198"/>
      <c r="K96" s="198"/>
      <c r="L96" s="198"/>
      <c r="M96" s="198"/>
      <c r="N96" s="198"/>
      <c r="O96" s="240"/>
      <c r="P96" s="241"/>
      <c r="Q96" s="242"/>
      <c r="R96" s="243">
        <f t="shared" si="5"/>
        <v>0</v>
      </c>
      <c r="S96" s="400"/>
      <c r="T96" s="244"/>
      <c r="U96" s="244"/>
      <c r="V96" s="245"/>
      <c r="W96" s="245"/>
      <c r="X96" s="361"/>
      <c r="Y96" s="246">
        <f t="shared" si="4"/>
        <v>0</v>
      </c>
      <c r="Z96" s="267"/>
      <c r="AA96" s="364"/>
      <c r="AB96" s="267"/>
      <c r="AC96" s="294"/>
      <c r="AD96" s="294"/>
      <c r="AE96" s="294"/>
    </row>
    <row r="97" spans="1:33" x14ac:dyDescent="0.25">
      <c r="A97" s="198"/>
      <c r="B97" s="198"/>
      <c r="C97" s="198"/>
      <c r="D97" s="198"/>
      <c r="E97" s="198"/>
      <c r="F97" s="239"/>
      <c r="G97" s="239"/>
      <c r="H97" s="239"/>
      <c r="I97" s="239"/>
      <c r="J97" s="198"/>
      <c r="K97" s="198"/>
      <c r="L97" s="198"/>
      <c r="M97" s="198"/>
      <c r="N97" s="198"/>
      <c r="O97" s="240"/>
      <c r="P97" s="241"/>
      <c r="Q97" s="242"/>
      <c r="R97" s="243">
        <f t="shared" si="5"/>
        <v>0</v>
      </c>
      <c r="S97" s="400"/>
      <c r="T97" s="244"/>
      <c r="U97" s="244"/>
      <c r="V97" s="245"/>
      <c r="W97" s="245"/>
      <c r="X97" s="361"/>
      <c r="Y97" s="246">
        <f t="shared" si="4"/>
        <v>0</v>
      </c>
      <c r="Z97" s="267"/>
      <c r="AA97" s="364"/>
      <c r="AB97" s="267"/>
      <c r="AC97" s="294"/>
      <c r="AD97" s="294"/>
      <c r="AE97" s="294"/>
    </row>
    <row r="98" spans="1:33" x14ac:dyDescent="0.25">
      <c r="A98" s="198"/>
      <c r="B98" s="198"/>
      <c r="C98" s="198"/>
      <c r="D98" s="198"/>
      <c r="E98" s="198"/>
      <c r="F98" s="239"/>
      <c r="G98" s="239"/>
      <c r="H98" s="239"/>
      <c r="I98" s="239"/>
      <c r="J98" s="198"/>
      <c r="K98" s="198"/>
      <c r="L98" s="198"/>
      <c r="M98" s="198"/>
      <c r="N98" s="198"/>
      <c r="O98" s="240"/>
      <c r="P98" s="241"/>
      <c r="Q98" s="242"/>
      <c r="R98" s="243">
        <f t="shared" si="5"/>
        <v>0</v>
      </c>
      <c r="S98" s="400"/>
      <c r="T98" s="244"/>
      <c r="U98" s="244"/>
      <c r="V98" s="245"/>
      <c r="W98" s="245"/>
      <c r="X98" s="361"/>
      <c r="Y98" s="246">
        <f t="shared" si="4"/>
        <v>0</v>
      </c>
      <c r="Z98" s="267"/>
      <c r="AA98" s="364"/>
      <c r="AB98" s="267"/>
      <c r="AC98" s="294"/>
      <c r="AD98" s="294"/>
      <c r="AE98" s="294"/>
    </row>
    <row r="99" spans="1:33" x14ac:dyDescent="0.25">
      <c r="A99" s="198"/>
      <c r="B99" s="198"/>
      <c r="C99" s="198"/>
      <c r="D99" s="198"/>
      <c r="E99" s="198"/>
      <c r="F99" s="239"/>
      <c r="G99" s="239"/>
      <c r="H99" s="239"/>
      <c r="I99" s="239"/>
      <c r="J99" s="198"/>
      <c r="K99" s="198"/>
      <c r="L99" s="198"/>
      <c r="M99" s="198"/>
      <c r="N99" s="198"/>
      <c r="O99" s="240"/>
      <c r="P99" s="241"/>
      <c r="Q99" s="242"/>
      <c r="R99" s="243">
        <f t="shared" si="5"/>
        <v>0</v>
      </c>
      <c r="S99" s="400"/>
      <c r="T99" s="244"/>
      <c r="U99" s="244"/>
      <c r="V99" s="245"/>
      <c r="W99" s="245"/>
      <c r="X99" s="361"/>
      <c r="Y99" s="246">
        <f t="shared" si="4"/>
        <v>0</v>
      </c>
      <c r="Z99" s="267"/>
      <c r="AA99" s="364"/>
      <c r="AB99" s="267"/>
      <c r="AC99" s="294"/>
      <c r="AD99" s="294"/>
      <c r="AE99" s="294"/>
    </row>
    <row r="100" spans="1:33" x14ac:dyDescent="0.25">
      <c r="A100" s="198"/>
      <c r="B100" s="198"/>
      <c r="C100" s="198"/>
      <c r="D100" s="198"/>
      <c r="E100" s="198"/>
      <c r="F100" s="239"/>
      <c r="G100" s="239"/>
      <c r="H100" s="239"/>
      <c r="I100" s="239"/>
      <c r="J100" s="198"/>
      <c r="K100" s="198"/>
      <c r="L100" s="198"/>
      <c r="M100" s="198"/>
      <c r="N100" s="198"/>
      <c r="O100" s="295"/>
      <c r="P100" s="296"/>
      <c r="Q100" s="198"/>
      <c r="R100" s="243">
        <f t="shared" si="5"/>
        <v>0</v>
      </c>
      <c r="S100" s="400"/>
      <c r="T100" s="297"/>
      <c r="U100" s="198"/>
      <c r="V100" s="298"/>
      <c r="W100" s="298"/>
      <c r="X100" s="366"/>
      <c r="Y100" s="246">
        <f t="shared" si="4"/>
        <v>0</v>
      </c>
      <c r="Z100" s="267"/>
      <c r="AA100" s="364"/>
      <c r="AB100" s="267"/>
      <c r="AC100" s="299"/>
      <c r="AD100" s="299"/>
      <c r="AE100" s="299"/>
    </row>
    <row r="101" spans="1:33" x14ac:dyDescent="0.25">
      <c r="S101" s="401"/>
      <c r="AC101" s="252"/>
      <c r="AD101" s="252"/>
      <c r="AE101" s="252"/>
      <c r="AF101" s="252"/>
      <c r="AG101" s="252"/>
    </row>
    <row r="102" spans="1:33" x14ac:dyDescent="0.25">
      <c r="S102" s="403"/>
      <c r="AC102" s="252"/>
      <c r="AD102" s="252"/>
      <c r="AE102" s="252"/>
      <c r="AF102" s="252"/>
      <c r="AG102" s="252"/>
    </row>
    <row r="103" spans="1:33" x14ac:dyDescent="0.25">
      <c r="S103" s="403"/>
      <c r="AC103" s="252"/>
      <c r="AD103" s="252"/>
      <c r="AE103" s="252"/>
      <c r="AF103" s="252"/>
      <c r="AG103" s="252"/>
    </row>
    <row r="104" spans="1:33" x14ac:dyDescent="0.25">
      <c r="S104" s="403"/>
      <c r="AC104" s="252"/>
      <c r="AD104" s="252"/>
      <c r="AE104" s="252"/>
      <c r="AF104" s="252"/>
      <c r="AG104" s="252"/>
    </row>
    <row r="105" spans="1:33" x14ac:dyDescent="0.25">
      <c r="S105" s="403"/>
      <c r="AC105" s="252"/>
      <c r="AD105" s="252"/>
      <c r="AE105" s="252"/>
      <c r="AF105" s="252"/>
      <c r="AG105" s="252"/>
    </row>
    <row r="106" spans="1:33" x14ac:dyDescent="0.25">
      <c r="S106" s="403"/>
      <c r="AC106" s="252"/>
      <c r="AD106" s="252"/>
      <c r="AE106" s="252"/>
      <c r="AF106" s="252"/>
      <c r="AG106" s="252"/>
    </row>
    <row r="107" spans="1:33" x14ac:dyDescent="0.25">
      <c r="S107" s="44"/>
      <c r="AC107" s="252"/>
      <c r="AD107" s="252"/>
      <c r="AE107" s="252"/>
      <c r="AF107" s="252"/>
      <c r="AG107" s="252"/>
    </row>
    <row r="108" spans="1:33" x14ac:dyDescent="0.25">
      <c r="S108" s="44"/>
      <c r="AC108" s="252"/>
      <c r="AD108" s="252"/>
      <c r="AE108" s="252"/>
      <c r="AF108" s="252"/>
      <c r="AG108" s="252"/>
    </row>
    <row r="109" spans="1:33" x14ac:dyDescent="0.25">
      <c r="S109" s="44"/>
      <c r="AC109" s="252"/>
      <c r="AD109" s="252"/>
      <c r="AE109" s="252"/>
      <c r="AF109" s="252"/>
      <c r="AG109" s="252"/>
    </row>
    <row r="110" spans="1:33" x14ac:dyDescent="0.25">
      <c r="AC110" s="252"/>
      <c r="AD110" s="252"/>
      <c r="AE110" s="252"/>
      <c r="AF110" s="252"/>
      <c r="AG110" s="252"/>
    </row>
    <row r="111" spans="1:33" x14ac:dyDescent="0.25">
      <c r="AC111" s="252"/>
      <c r="AD111" s="252"/>
      <c r="AE111" s="252"/>
      <c r="AF111" s="252"/>
      <c r="AG111" s="252"/>
    </row>
    <row r="112" spans="1:33" x14ac:dyDescent="0.25">
      <c r="AC112" s="252"/>
      <c r="AD112" s="252"/>
      <c r="AE112" s="252"/>
      <c r="AF112" s="252"/>
      <c r="AG112" s="252"/>
    </row>
  </sheetData>
  <autoFilter ref="A4:AE4"/>
  <mergeCells count="3">
    <mergeCell ref="T3:X3"/>
    <mergeCell ref="Z3:AA3"/>
    <mergeCell ref="AB3:AE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zoomScale="70" zoomScaleNormal="70" workbookViewId="0">
      <selection activeCell="E19" sqref="E19"/>
    </sheetView>
  </sheetViews>
  <sheetFormatPr defaultRowHeight="15" x14ac:dyDescent="0.25"/>
  <cols>
    <col min="1" max="1" width="45.7109375" style="7" customWidth="1"/>
    <col min="2" max="2" width="30" style="7" bestFit="1" customWidth="1"/>
    <col min="3" max="3" width="23.28515625" style="416" customWidth="1"/>
    <col min="4" max="4" width="22.7109375" style="7" bestFit="1" customWidth="1"/>
    <col min="5" max="5" width="47.42578125" style="7" bestFit="1" customWidth="1"/>
    <col min="6" max="6" width="33.42578125" style="249" bestFit="1" customWidth="1"/>
    <col min="7" max="7" width="48.140625" style="249" bestFit="1" customWidth="1"/>
    <col min="8" max="8" width="22.28515625" style="249" bestFit="1" customWidth="1"/>
    <col min="9" max="9" width="23.5703125" style="249" bestFit="1" customWidth="1"/>
    <col min="10" max="10" width="27.42578125" style="7" bestFit="1" customWidth="1"/>
    <col min="11" max="11" width="35.7109375" style="7" bestFit="1" customWidth="1"/>
    <col min="12" max="12" width="50.28515625" style="7" bestFit="1" customWidth="1"/>
    <col min="13" max="13" width="56.28515625" style="7" bestFit="1" customWidth="1"/>
    <col min="14" max="14" width="56.28515625" style="7" customWidth="1"/>
    <col min="15" max="15" width="51.28515625" style="250" bestFit="1" customWidth="1"/>
    <col min="16" max="16" width="28.140625" style="251" bestFit="1" customWidth="1"/>
    <col min="17" max="17" width="34.42578125" style="7" bestFit="1" customWidth="1"/>
    <col min="18" max="18" width="39.5703125" style="252" bestFit="1" customWidth="1"/>
    <col min="19" max="19" width="23.85546875" style="152" customWidth="1"/>
    <col min="20" max="20" width="77.28515625" style="253" bestFit="1" customWidth="1"/>
    <col min="21" max="21" width="115.42578125" style="7" bestFit="1" customWidth="1"/>
    <col min="22" max="22" width="91.5703125" style="7" bestFit="1" customWidth="1"/>
    <col min="23" max="23" width="43.5703125" style="7" bestFit="1" customWidth="1"/>
    <col min="24" max="24" width="34.140625" style="362" bestFit="1" customWidth="1"/>
    <col min="25" max="25" width="32.28515625" style="7" bestFit="1" customWidth="1"/>
    <col min="26" max="26" width="25.5703125" style="252" bestFit="1" customWidth="1"/>
    <col min="27" max="27" width="43" style="369" bestFit="1" customWidth="1"/>
    <col min="28" max="28" width="14.42578125" style="7" bestFit="1" customWidth="1"/>
    <col min="29" max="29" width="15.7109375" style="7" bestFit="1" customWidth="1"/>
    <col min="30" max="30" width="14.42578125" style="7" bestFit="1" customWidth="1"/>
    <col min="31" max="31" width="15.7109375" style="7" bestFit="1" customWidth="1"/>
    <col min="32" max="16384" width="9.140625" style="7"/>
  </cols>
  <sheetData>
    <row r="1" spans="1:31" s="69" customFormat="1" thickBot="1" x14ac:dyDescent="0.25">
      <c r="A1" s="30" t="s">
        <v>83</v>
      </c>
      <c r="B1" s="31"/>
      <c r="C1" s="406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6"/>
      <c r="Q1" s="32"/>
      <c r="R1" s="33"/>
      <c r="S1" s="33"/>
      <c r="T1" s="33"/>
      <c r="U1" s="33"/>
      <c r="V1" s="129"/>
      <c r="W1" s="33"/>
      <c r="X1" s="359"/>
      <c r="Y1" s="229"/>
      <c r="Z1" s="229"/>
      <c r="AA1" s="368"/>
      <c r="AE1" s="230"/>
    </row>
    <row r="2" spans="1:31" s="69" customFormat="1" thickBot="1" x14ac:dyDescent="0.25">
      <c r="A2" s="164" t="s">
        <v>6</v>
      </c>
      <c r="B2" s="159" t="s">
        <v>61</v>
      </c>
      <c r="C2" s="407"/>
      <c r="D2" s="189">
        <f>Grunddata!C39</f>
        <v>0</v>
      </c>
      <c r="E2" s="159" t="s">
        <v>41</v>
      </c>
      <c r="F2" s="189">
        <f>SUM(M:M)</f>
        <v>0</v>
      </c>
      <c r="G2" s="159" t="s">
        <v>40</v>
      </c>
      <c r="H2" s="189">
        <f>SUM(O:O)</f>
        <v>0</v>
      </c>
      <c r="I2" s="159" t="s">
        <v>78</v>
      </c>
      <c r="J2" s="189">
        <f>SUM(R:R)</f>
        <v>0</v>
      </c>
      <c r="K2" s="163" t="s">
        <v>58</v>
      </c>
      <c r="L2" s="190">
        <f>SUM(Y:Y)</f>
        <v>0</v>
      </c>
      <c r="M2" s="162" t="s">
        <v>59</v>
      </c>
      <c r="N2" s="144">
        <f>SUM(X:X)</f>
        <v>0</v>
      </c>
      <c r="O2" s="162" t="s">
        <v>60</v>
      </c>
      <c r="P2" s="144">
        <f>SUM(AA:AA)</f>
        <v>0</v>
      </c>
      <c r="Q2" s="162"/>
      <c r="R2" s="192"/>
      <c r="S2" s="224"/>
      <c r="T2" s="231"/>
      <c r="U2" s="232"/>
      <c r="V2" s="232"/>
      <c r="W2" s="232"/>
      <c r="X2" s="360"/>
      <c r="Y2" s="232"/>
      <c r="Z2" s="232"/>
      <c r="AA2" s="360"/>
      <c r="AB2" s="232"/>
      <c r="AC2" s="232"/>
      <c r="AD2" s="232"/>
      <c r="AE2" s="233"/>
    </row>
    <row r="3" spans="1:31" s="69" customFormat="1" ht="15.75" thickBot="1" x14ac:dyDescent="0.3">
      <c r="A3" s="234"/>
      <c r="B3" s="235"/>
      <c r="C3" s="408"/>
      <c r="D3" s="235"/>
      <c r="E3" s="235"/>
      <c r="F3" s="236"/>
      <c r="G3" s="236"/>
      <c r="H3" s="236"/>
      <c r="I3" s="236"/>
      <c r="J3" s="235"/>
      <c r="K3" s="235"/>
      <c r="L3" s="235"/>
      <c r="M3" s="235"/>
      <c r="N3" s="235"/>
      <c r="O3" s="237"/>
      <c r="P3" s="238"/>
      <c r="Q3" s="235"/>
      <c r="R3" s="197"/>
      <c r="S3" s="40"/>
      <c r="T3" s="426" t="s">
        <v>108</v>
      </c>
      <c r="U3" s="427"/>
      <c r="V3" s="427"/>
      <c r="W3" s="427"/>
      <c r="X3" s="427"/>
      <c r="Y3" s="211"/>
      <c r="Z3" s="427" t="s">
        <v>109</v>
      </c>
      <c r="AA3" s="427"/>
      <c r="AB3" s="428" t="s">
        <v>80</v>
      </c>
      <c r="AC3" s="429"/>
      <c r="AD3" s="429"/>
      <c r="AE3" s="430"/>
    </row>
    <row r="4" spans="1:31" s="69" customFormat="1" ht="26.25" thickBot="1" x14ac:dyDescent="0.25">
      <c r="A4" s="66" t="s">
        <v>0</v>
      </c>
      <c r="B4" s="66" t="s">
        <v>1</v>
      </c>
      <c r="C4" s="409" t="s">
        <v>114</v>
      </c>
      <c r="D4" s="66" t="s">
        <v>36</v>
      </c>
      <c r="E4" s="66" t="s">
        <v>28</v>
      </c>
      <c r="F4" s="66" t="s">
        <v>25</v>
      </c>
      <c r="G4" s="66" t="s">
        <v>29</v>
      </c>
      <c r="H4" s="66" t="s">
        <v>22</v>
      </c>
      <c r="I4" s="66" t="s">
        <v>4</v>
      </c>
      <c r="J4" s="66" t="s">
        <v>26</v>
      </c>
      <c r="K4" s="66" t="s">
        <v>5</v>
      </c>
      <c r="L4" s="66" t="s">
        <v>23</v>
      </c>
      <c r="M4" s="66" t="s">
        <v>2</v>
      </c>
      <c r="N4" s="66" t="s">
        <v>37</v>
      </c>
      <c r="O4" s="66" t="s">
        <v>38</v>
      </c>
      <c r="P4" s="66" t="s">
        <v>39</v>
      </c>
      <c r="Q4" s="66" t="s">
        <v>105</v>
      </c>
      <c r="R4" s="66" t="s">
        <v>89</v>
      </c>
      <c r="S4" s="398" t="s">
        <v>111</v>
      </c>
      <c r="T4" s="137" t="s">
        <v>117</v>
      </c>
      <c r="U4" s="137" t="s">
        <v>118</v>
      </c>
      <c r="V4" s="137" t="s">
        <v>119</v>
      </c>
      <c r="W4" s="47" t="s">
        <v>3</v>
      </c>
      <c r="X4" s="154" t="s">
        <v>59</v>
      </c>
      <c r="Y4" s="45" t="s">
        <v>46</v>
      </c>
      <c r="Z4" s="154" t="s">
        <v>50</v>
      </c>
      <c r="AA4" s="154" t="s">
        <v>60</v>
      </c>
      <c r="AB4" s="154" t="s">
        <v>95</v>
      </c>
      <c r="AC4" s="154" t="s">
        <v>53</v>
      </c>
      <c r="AD4" s="154" t="s">
        <v>54</v>
      </c>
      <c r="AE4" s="45" t="s">
        <v>53</v>
      </c>
    </row>
    <row r="5" spans="1:31" ht="16.5" x14ac:dyDescent="0.25">
      <c r="A5" s="300"/>
      <c r="B5" s="258"/>
      <c r="C5" s="410"/>
      <c r="D5" s="258"/>
      <c r="E5" s="256"/>
      <c r="F5" s="257"/>
      <c r="G5" s="258"/>
      <c r="H5" s="258"/>
      <c r="I5" s="259"/>
      <c r="J5" s="260"/>
      <c r="K5" s="261"/>
      <c r="L5" s="259"/>
      <c r="M5" s="262"/>
      <c r="N5" s="262"/>
      <c r="O5" s="263"/>
      <c r="P5" s="264"/>
      <c r="Q5" s="265"/>
      <c r="R5" s="243">
        <f t="shared" ref="R5:R36" si="0">(O5*P5)*0.8</f>
        <v>0</v>
      </c>
      <c r="S5" s="399"/>
      <c r="T5" s="48"/>
      <c r="U5" s="48"/>
      <c r="V5" s="266"/>
      <c r="W5" s="266"/>
      <c r="X5" s="367"/>
      <c r="Y5" s="246">
        <f t="shared" ref="Y5:Y36" si="1">R5-(X5*P5)</f>
        <v>0</v>
      </c>
      <c r="Z5" s="301"/>
      <c r="AA5" s="367"/>
      <c r="AB5" s="48"/>
      <c r="AC5" s="106"/>
      <c r="AD5" s="106"/>
      <c r="AE5" s="106"/>
    </row>
    <row r="6" spans="1:31" ht="16.5" x14ac:dyDescent="0.3">
      <c r="A6" s="268"/>
      <c r="B6" s="269"/>
      <c r="C6" s="411"/>
      <c r="D6" s="269"/>
      <c r="E6" s="269"/>
      <c r="F6" s="270"/>
      <c r="G6" s="269"/>
      <c r="H6" s="271"/>
      <c r="I6" s="272"/>
      <c r="J6" s="273"/>
      <c r="K6" s="105"/>
      <c r="L6" s="272"/>
      <c r="M6" s="274"/>
      <c r="N6" s="274"/>
      <c r="O6" s="275"/>
      <c r="P6" s="276"/>
      <c r="Q6" s="277"/>
      <c r="R6" s="243">
        <f t="shared" si="0"/>
        <v>0</v>
      </c>
      <c r="S6" s="399"/>
      <c r="T6" s="49"/>
      <c r="U6" s="49"/>
      <c r="V6" s="267"/>
      <c r="W6" s="267"/>
      <c r="X6" s="364"/>
      <c r="Y6" s="246">
        <f t="shared" si="1"/>
        <v>0</v>
      </c>
      <c r="Z6" s="267"/>
      <c r="AA6" s="364"/>
      <c r="AB6" s="49"/>
      <c r="AC6" s="106"/>
      <c r="AD6" s="106"/>
      <c r="AE6" s="106"/>
    </row>
    <row r="7" spans="1:31" ht="16.5" x14ac:dyDescent="0.3">
      <c r="A7" s="268"/>
      <c r="B7" s="269"/>
      <c r="C7" s="411"/>
      <c r="D7" s="269"/>
      <c r="E7" s="269"/>
      <c r="F7" s="278"/>
      <c r="G7" s="269"/>
      <c r="H7" s="271"/>
      <c r="I7" s="272"/>
      <c r="J7" s="273"/>
      <c r="K7" s="105"/>
      <c r="L7" s="272"/>
      <c r="M7" s="277"/>
      <c r="N7" s="277"/>
      <c r="O7" s="275"/>
      <c r="P7" s="276"/>
      <c r="Q7" s="277"/>
      <c r="R7" s="243">
        <f t="shared" si="0"/>
        <v>0</v>
      </c>
      <c r="S7" s="399"/>
      <c r="T7" s="49"/>
      <c r="U7" s="49"/>
      <c r="V7" s="267"/>
      <c r="W7" s="267"/>
      <c r="X7" s="364"/>
      <c r="Y7" s="246">
        <f t="shared" si="1"/>
        <v>0</v>
      </c>
      <c r="Z7" s="267"/>
      <c r="AA7" s="364"/>
      <c r="AB7" s="49"/>
      <c r="AC7" s="106"/>
      <c r="AD7" s="106"/>
      <c r="AE7" s="106"/>
    </row>
    <row r="8" spans="1:31" ht="16.5" x14ac:dyDescent="0.3">
      <c r="A8" s="268"/>
      <c r="B8" s="269"/>
      <c r="C8" s="411"/>
      <c r="D8" s="269"/>
      <c r="E8" s="269"/>
      <c r="F8" s="278"/>
      <c r="G8" s="269"/>
      <c r="H8" s="271"/>
      <c r="I8" s="272"/>
      <c r="J8" s="273"/>
      <c r="K8" s="105"/>
      <c r="L8" s="272"/>
      <c r="M8" s="277"/>
      <c r="N8" s="277"/>
      <c r="O8" s="275"/>
      <c r="P8" s="276"/>
      <c r="Q8" s="277"/>
      <c r="R8" s="243">
        <f t="shared" si="0"/>
        <v>0</v>
      </c>
      <c r="S8" s="399"/>
      <c r="T8" s="49"/>
      <c r="U8" s="49"/>
      <c r="V8" s="267"/>
      <c r="W8" s="267"/>
      <c r="X8" s="364"/>
      <c r="Y8" s="246">
        <f t="shared" si="1"/>
        <v>0</v>
      </c>
      <c r="Z8" s="267"/>
      <c r="AA8" s="364"/>
      <c r="AB8" s="49"/>
      <c r="AC8" s="106"/>
      <c r="AD8" s="106"/>
      <c r="AE8" s="106"/>
    </row>
    <row r="9" spans="1:31" ht="16.5" x14ac:dyDescent="0.3">
      <c r="A9" s="268"/>
      <c r="B9" s="269"/>
      <c r="C9" s="411"/>
      <c r="D9" s="269"/>
      <c r="E9" s="269"/>
      <c r="F9" s="270"/>
      <c r="G9" s="269"/>
      <c r="H9" s="271"/>
      <c r="I9" s="272"/>
      <c r="J9" s="273"/>
      <c r="K9" s="105"/>
      <c r="L9" s="272"/>
      <c r="M9" s="277"/>
      <c r="N9" s="277"/>
      <c r="O9" s="275"/>
      <c r="P9" s="279"/>
      <c r="Q9" s="277"/>
      <c r="R9" s="243">
        <f t="shared" si="0"/>
        <v>0</v>
      </c>
      <c r="S9" s="399"/>
      <c r="T9" s="49"/>
      <c r="U9" s="49"/>
      <c r="V9" s="267"/>
      <c r="W9" s="267"/>
      <c r="X9" s="364"/>
      <c r="Y9" s="246">
        <f t="shared" si="1"/>
        <v>0</v>
      </c>
      <c r="Z9" s="267"/>
      <c r="AA9" s="364"/>
      <c r="AB9" s="49"/>
      <c r="AC9" s="106"/>
      <c r="AD9" s="106"/>
      <c r="AE9" s="106"/>
    </row>
    <row r="10" spans="1:31" ht="16.5" x14ac:dyDescent="0.25">
      <c r="A10" s="280"/>
      <c r="B10" s="281"/>
      <c r="C10" s="412"/>
      <c r="D10" s="281"/>
      <c r="E10" s="281"/>
      <c r="F10" s="282"/>
      <c r="G10" s="283"/>
      <c r="H10" s="283"/>
      <c r="I10" s="283"/>
      <c r="J10" s="284"/>
      <c r="K10" s="105"/>
      <c r="L10" s="283"/>
      <c r="M10" s="283"/>
      <c r="N10" s="283"/>
      <c r="O10" s="285"/>
      <c r="P10" s="279"/>
      <c r="Q10" s="286"/>
      <c r="R10" s="243">
        <f t="shared" si="0"/>
        <v>0</v>
      </c>
      <c r="S10" s="399"/>
      <c r="T10" s="50"/>
      <c r="U10" s="287"/>
      <c r="V10" s="288"/>
      <c r="W10" s="288"/>
      <c r="X10" s="365"/>
      <c r="Y10" s="246">
        <f t="shared" si="1"/>
        <v>0</v>
      </c>
      <c r="Z10" s="267"/>
      <c r="AA10" s="364"/>
      <c r="AB10" s="50"/>
      <c r="AC10" s="106"/>
      <c r="AD10" s="106"/>
      <c r="AE10" s="106"/>
    </row>
    <row r="11" spans="1:31" ht="16.5" x14ac:dyDescent="0.25">
      <c r="A11" s="289"/>
      <c r="B11" s="105"/>
      <c r="C11" s="413"/>
      <c r="D11" s="105"/>
      <c r="E11" s="105"/>
      <c r="F11" s="278"/>
      <c r="G11" s="118"/>
      <c r="H11" s="118"/>
      <c r="I11" s="118"/>
      <c r="J11" s="284"/>
      <c r="K11" s="105"/>
      <c r="L11" s="105"/>
      <c r="M11" s="105"/>
      <c r="N11" s="105"/>
      <c r="O11" s="285"/>
      <c r="P11" s="279"/>
      <c r="Q11" s="290"/>
      <c r="R11" s="243">
        <f t="shared" si="0"/>
        <v>0</v>
      </c>
      <c r="S11" s="399"/>
      <c r="T11" s="157"/>
      <c r="U11" s="157"/>
      <c r="V11" s="125"/>
      <c r="W11" s="125"/>
      <c r="X11" s="312"/>
      <c r="Y11" s="246">
        <f t="shared" si="1"/>
        <v>0</v>
      </c>
      <c r="Z11" s="267"/>
      <c r="AA11" s="364"/>
      <c r="AB11" s="157"/>
      <c r="AC11" s="106"/>
      <c r="AD11" s="106"/>
      <c r="AE11" s="106"/>
    </row>
    <row r="12" spans="1:31" ht="16.5" x14ac:dyDescent="0.25">
      <c r="A12" s="289"/>
      <c r="B12" s="105"/>
      <c r="C12" s="413"/>
      <c r="D12" s="105"/>
      <c r="E12" s="105"/>
      <c r="F12" s="278"/>
      <c r="G12" s="118"/>
      <c r="H12" s="118"/>
      <c r="I12" s="118"/>
      <c r="J12" s="284"/>
      <c r="K12" s="105"/>
      <c r="L12" s="105"/>
      <c r="M12" s="285"/>
      <c r="N12" s="285"/>
      <c r="O12" s="285"/>
      <c r="P12" s="279"/>
      <c r="Q12" s="290"/>
      <c r="R12" s="243">
        <f t="shared" si="0"/>
        <v>0</v>
      </c>
      <c r="S12" s="399"/>
      <c r="T12" s="157"/>
      <c r="U12" s="157"/>
      <c r="V12" s="125"/>
      <c r="W12" s="125"/>
      <c r="X12" s="312"/>
      <c r="Y12" s="246">
        <f t="shared" si="1"/>
        <v>0</v>
      </c>
      <c r="Z12" s="267"/>
      <c r="AA12" s="364"/>
      <c r="AB12" s="157"/>
      <c r="AC12" s="106"/>
      <c r="AD12" s="106"/>
      <c r="AE12" s="106"/>
    </row>
    <row r="13" spans="1:31" ht="16.5" x14ac:dyDescent="0.25">
      <c r="A13" s="272"/>
      <c r="B13" s="105"/>
      <c r="C13" s="413"/>
      <c r="D13" s="105"/>
      <c r="E13" s="105"/>
      <c r="F13" s="278"/>
      <c r="G13" s="118"/>
      <c r="H13" s="118"/>
      <c r="I13" s="118"/>
      <c r="J13" s="284"/>
      <c r="K13" s="198"/>
      <c r="L13" s="105"/>
      <c r="M13" s="285"/>
      <c r="N13" s="285"/>
      <c r="O13" s="285"/>
      <c r="P13" s="279"/>
      <c r="Q13" s="290"/>
      <c r="R13" s="243">
        <f t="shared" si="0"/>
        <v>0</v>
      </c>
      <c r="S13" s="399"/>
      <c r="T13" s="157"/>
      <c r="U13" s="157"/>
      <c r="V13" s="125"/>
      <c r="W13" s="125"/>
      <c r="X13" s="312"/>
      <c r="Y13" s="246">
        <f t="shared" si="1"/>
        <v>0</v>
      </c>
      <c r="Z13" s="267"/>
      <c r="AA13" s="364"/>
      <c r="AB13" s="157"/>
      <c r="AC13" s="106"/>
      <c r="AD13" s="106"/>
      <c r="AE13" s="106"/>
    </row>
    <row r="14" spans="1:31" x14ac:dyDescent="0.25">
      <c r="A14" s="289"/>
      <c r="B14" s="105"/>
      <c r="C14" s="413"/>
      <c r="D14" s="105"/>
      <c r="E14" s="105"/>
      <c r="F14" s="278"/>
      <c r="G14" s="118"/>
      <c r="H14" s="118"/>
      <c r="I14" s="118"/>
      <c r="J14" s="291"/>
      <c r="K14" s="105"/>
      <c r="L14" s="105"/>
      <c r="M14" s="285"/>
      <c r="N14" s="285"/>
      <c r="O14" s="285"/>
      <c r="P14" s="279"/>
      <c r="Q14" s="290"/>
      <c r="R14" s="243">
        <f t="shared" si="0"/>
        <v>0</v>
      </c>
      <c r="S14" s="399"/>
      <c r="T14" s="157"/>
      <c r="U14" s="157"/>
      <c r="V14" s="125"/>
      <c r="W14" s="125"/>
      <c r="X14" s="312"/>
      <c r="Y14" s="246">
        <f t="shared" si="1"/>
        <v>0</v>
      </c>
      <c r="Z14" s="267"/>
      <c r="AA14" s="364"/>
      <c r="AB14" s="157"/>
      <c r="AC14" s="106"/>
      <c r="AD14" s="106"/>
      <c r="AE14" s="106"/>
    </row>
    <row r="15" spans="1:31" x14ac:dyDescent="0.25">
      <c r="A15" s="289"/>
      <c r="B15" s="105"/>
      <c r="C15" s="413"/>
      <c r="D15" s="105"/>
      <c r="E15" s="105"/>
      <c r="F15" s="278"/>
      <c r="G15" s="118"/>
      <c r="H15" s="118"/>
      <c r="I15" s="118"/>
      <c r="J15" s="105"/>
      <c r="K15" s="105"/>
      <c r="L15" s="105"/>
      <c r="M15" s="285"/>
      <c r="N15" s="285"/>
      <c r="O15" s="285"/>
      <c r="P15" s="292"/>
      <c r="Q15" s="290"/>
      <c r="R15" s="243">
        <f t="shared" si="0"/>
        <v>0</v>
      </c>
      <c r="S15" s="400"/>
      <c r="T15" s="157"/>
      <c r="U15" s="157"/>
      <c r="V15" s="125"/>
      <c r="W15" s="125"/>
      <c r="X15" s="312"/>
      <c r="Y15" s="246">
        <f t="shared" si="1"/>
        <v>0</v>
      </c>
      <c r="Z15" s="267"/>
      <c r="AA15" s="364"/>
      <c r="AB15" s="157"/>
      <c r="AC15" s="106"/>
      <c r="AD15" s="106"/>
      <c r="AE15" s="106"/>
    </row>
    <row r="16" spans="1:31" x14ac:dyDescent="0.25">
      <c r="A16" s="289"/>
      <c r="B16" s="105"/>
      <c r="C16" s="413"/>
      <c r="D16" s="105"/>
      <c r="E16" s="105"/>
      <c r="F16" s="278"/>
      <c r="G16" s="118"/>
      <c r="H16" s="118"/>
      <c r="I16" s="118"/>
      <c r="J16" s="105"/>
      <c r="K16" s="105"/>
      <c r="L16" s="105"/>
      <c r="M16" s="105"/>
      <c r="N16" s="105"/>
      <c r="O16" s="285"/>
      <c r="P16" s="292"/>
      <c r="Q16" s="290"/>
      <c r="R16" s="243">
        <f t="shared" si="0"/>
        <v>0</v>
      </c>
      <c r="S16" s="400"/>
      <c r="T16" s="157"/>
      <c r="U16" s="157"/>
      <c r="V16" s="125"/>
      <c r="W16" s="125"/>
      <c r="X16" s="312"/>
      <c r="Y16" s="246">
        <f t="shared" si="1"/>
        <v>0</v>
      </c>
      <c r="Z16" s="267"/>
      <c r="AA16" s="364"/>
      <c r="AB16" s="157"/>
      <c r="AC16" s="106"/>
      <c r="AD16" s="106"/>
      <c r="AE16" s="106"/>
    </row>
    <row r="17" spans="1:31" x14ac:dyDescent="0.25">
      <c r="A17" s="106"/>
      <c r="B17" s="106"/>
      <c r="C17" s="414"/>
      <c r="D17" s="106"/>
      <c r="E17" s="106"/>
      <c r="F17" s="293"/>
      <c r="G17" s="293"/>
      <c r="H17" s="293"/>
      <c r="I17" s="293"/>
      <c r="J17" s="106"/>
      <c r="K17" s="106"/>
      <c r="L17" s="106"/>
      <c r="M17" s="106"/>
      <c r="N17" s="106"/>
      <c r="O17" s="240"/>
      <c r="P17" s="241"/>
      <c r="Q17" s="242"/>
      <c r="R17" s="243">
        <f t="shared" si="0"/>
        <v>0</v>
      </c>
      <c r="S17" s="400"/>
      <c r="T17" s="244"/>
      <c r="U17" s="244"/>
      <c r="V17" s="245"/>
      <c r="W17" s="245"/>
      <c r="X17" s="361"/>
      <c r="Y17" s="246">
        <f t="shared" si="1"/>
        <v>0</v>
      </c>
      <c r="Z17" s="267"/>
      <c r="AA17" s="364"/>
      <c r="AB17" s="244"/>
      <c r="AC17" s="106"/>
      <c r="AD17" s="106"/>
      <c r="AE17" s="106"/>
    </row>
    <row r="18" spans="1:31" x14ac:dyDescent="0.25">
      <c r="A18" s="106"/>
      <c r="B18" s="106"/>
      <c r="C18" s="414"/>
      <c r="D18" s="106"/>
      <c r="E18" s="106"/>
      <c r="F18" s="293"/>
      <c r="G18" s="293"/>
      <c r="H18" s="293"/>
      <c r="I18" s="293"/>
      <c r="J18" s="106"/>
      <c r="K18" s="106"/>
      <c r="L18" s="106"/>
      <c r="M18" s="106"/>
      <c r="N18" s="106"/>
      <c r="O18" s="240"/>
      <c r="P18" s="241"/>
      <c r="Q18" s="242"/>
      <c r="R18" s="243">
        <f t="shared" si="0"/>
        <v>0</v>
      </c>
      <c r="S18" s="400"/>
      <c r="T18" s="244"/>
      <c r="U18" s="244"/>
      <c r="V18" s="245"/>
      <c r="W18" s="245"/>
      <c r="X18" s="361"/>
      <c r="Y18" s="246">
        <f t="shared" si="1"/>
        <v>0</v>
      </c>
      <c r="Z18" s="267"/>
      <c r="AA18" s="364"/>
      <c r="AB18" s="244"/>
      <c r="AC18" s="106"/>
      <c r="AD18" s="106"/>
      <c r="AE18" s="106"/>
    </row>
    <row r="19" spans="1:31" x14ac:dyDescent="0.25">
      <c r="A19" s="106"/>
      <c r="B19" s="106"/>
      <c r="C19" s="414"/>
      <c r="D19" s="106"/>
      <c r="E19" s="106"/>
      <c r="F19" s="293"/>
      <c r="G19" s="293"/>
      <c r="H19" s="293"/>
      <c r="I19" s="293"/>
      <c r="J19" s="106"/>
      <c r="K19" s="106"/>
      <c r="L19" s="106"/>
      <c r="M19" s="106"/>
      <c r="N19" s="106"/>
      <c r="O19" s="240"/>
      <c r="P19" s="241"/>
      <c r="Q19" s="242"/>
      <c r="R19" s="243">
        <f t="shared" si="0"/>
        <v>0</v>
      </c>
      <c r="S19" s="400"/>
      <c r="T19" s="244"/>
      <c r="U19" s="244"/>
      <c r="V19" s="245"/>
      <c r="W19" s="245"/>
      <c r="X19" s="361"/>
      <c r="Y19" s="246">
        <f t="shared" si="1"/>
        <v>0</v>
      </c>
      <c r="Z19" s="267"/>
      <c r="AA19" s="364"/>
      <c r="AB19" s="244"/>
      <c r="AC19" s="106"/>
      <c r="AD19" s="106"/>
      <c r="AE19" s="106"/>
    </row>
    <row r="20" spans="1:31" x14ac:dyDescent="0.25">
      <c r="A20" s="106"/>
      <c r="B20" s="106"/>
      <c r="C20" s="414"/>
      <c r="D20" s="106"/>
      <c r="E20" s="106"/>
      <c r="F20" s="293"/>
      <c r="G20" s="293"/>
      <c r="H20" s="293"/>
      <c r="I20" s="293"/>
      <c r="J20" s="106"/>
      <c r="K20" s="106"/>
      <c r="L20" s="106"/>
      <c r="M20" s="106"/>
      <c r="N20" s="106"/>
      <c r="O20" s="240"/>
      <c r="P20" s="241"/>
      <c r="Q20" s="242"/>
      <c r="R20" s="243">
        <f t="shared" si="0"/>
        <v>0</v>
      </c>
      <c r="S20" s="400"/>
      <c r="T20" s="244"/>
      <c r="U20" s="244"/>
      <c r="V20" s="245"/>
      <c r="W20" s="245"/>
      <c r="X20" s="361"/>
      <c r="Y20" s="246">
        <f t="shared" si="1"/>
        <v>0</v>
      </c>
      <c r="Z20" s="267"/>
      <c r="AA20" s="364"/>
      <c r="AB20" s="244"/>
      <c r="AC20" s="106"/>
      <c r="AD20" s="106"/>
      <c r="AE20" s="106"/>
    </row>
    <row r="21" spans="1:31" x14ac:dyDescent="0.25">
      <c r="A21" s="106"/>
      <c r="B21" s="106"/>
      <c r="C21" s="414"/>
      <c r="D21" s="106"/>
      <c r="E21" s="106"/>
      <c r="F21" s="293"/>
      <c r="G21" s="293"/>
      <c r="H21" s="293"/>
      <c r="I21" s="293"/>
      <c r="J21" s="106"/>
      <c r="K21" s="106"/>
      <c r="L21" s="106"/>
      <c r="M21" s="106"/>
      <c r="N21" s="106"/>
      <c r="O21" s="240"/>
      <c r="P21" s="241"/>
      <c r="Q21" s="242"/>
      <c r="R21" s="243">
        <f t="shared" si="0"/>
        <v>0</v>
      </c>
      <c r="S21" s="400"/>
      <c r="T21" s="244"/>
      <c r="U21" s="244"/>
      <c r="V21" s="245"/>
      <c r="W21" s="245"/>
      <c r="X21" s="361"/>
      <c r="Y21" s="246">
        <f t="shared" si="1"/>
        <v>0</v>
      </c>
      <c r="Z21" s="267"/>
      <c r="AA21" s="364"/>
      <c r="AB21" s="244"/>
      <c r="AC21" s="106"/>
      <c r="AD21" s="106"/>
      <c r="AE21" s="106"/>
    </row>
    <row r="22" spans="1:31" x14ac:dyDescent="0.25">
      <c r="A22" s="198"/>
      <c r="B22" s="198"/>
      <c r="C22" s="415"/>
      <c r="D22" s="198"/>
      <c r="E22" s="198"/>
      <c r="F22" s="239"/>
      <c r="G22" s="239"/>
      <c r="H22" s="239"/>
      <c r="I22" s="239"/>
      <c r="J22" s="198"/>
      <c r="K22" s="198"/>
      <c r="L22" s="198"/>
      <c r="M22" s="198"/>
      <c r="N22" s="198"/>
      <c r="O22" s="240"/>
      <c r="P22" s="241"/>
      <c r="Q22" s="242"/>
      <c r="R22" s="243">
        <f t="shared" si="0"/>
        <v>0</v>
      </c>
      <c r="S22" s="400"/>
      <c r="T22" s="244"/>
      <c r="U22" s="244"/>
      <c r="V22" s="245"/>
      <c r="W22" s="245"/>
      <c r="X22" s="361"/>
      <c r="Y22" s="246">
        <f t="shared" si="1"/>
        <v>0</v>
      </c>
      <c r="Z22" s="267"/>
      <c r="AA22" s="364"/>
      <c r="AB22" s="244"/>
      <c r="AC22" s="106"/>
      <c r="AD22" s="106"/>
      <c r="AE22" s="106"/>
    </row>
    <row r="23" spans="1:31" x14ac:dyDescent="0.25">
      <c r="A23" s="198"/>
      <c r="B23" s="198"/>
      <c r="C23" s="415"/>
      <c r="D23" s="198"/>
      <c r="E23" s="198"/>
      <c r="F23" s="239"/>
      <c r="G23" s="239"/>
      <c r="H23" s="239"/>
      <c r="I23" s="239"/>
      <c r="J23" s="198"/>
      <c r="K23" s="198"/>
      <c r="L23" s="198"/>
      <c r="M23" s="198"/>
      <c r="N23" s="198"/>
      <c r="O23" s="240"/>
      <c r="P23" s="241"/>
      <c r="Q23" s="242"/>
      <c r="R23" s="243">
        <f t="shared" si="0"/>
        <v>0</v>
      </c>
      <c r="S23" s="400"/>
      <c r="T23" s="244"/>
      <c r="U23" s="244"/>
      <c r="V23" s="245"/>
      <c r="W23" s="245"/>
      <c r="X23" s="361"/>
      <c r="Y23" s="246">
        <f t="shared" si="1"/>
        <v>0</v>
      </c>
      <c r="Z23" s="267"/>
      <c r="AA23" s="364"/>
      <c r="AB23" s="244"/>
      <c r="AC23" s="302"/>
      <c r="AD23" s="302"/>
      <c r="AE23" s="302"/>
    </row>
    <row r="24" spans="1:31" x14ac:dyDescent="0.25">
      <c r="A24" s="198"/>
      <c r="B24" s="198"/>
      <c r="C24" s="415"/>
      <c r="D24" s="198"/>
      <c r="E24" s="198"/>
      <c r="F24" s="239"/>
      <c r="G24" s="239"/>
      <c r="H24" s="239"/>
      <c r="I24" s="239"/>
      <c r="J24" s="198"/>
      <c r="K24" s="198"/>
      <c r="L24" s="198"/>
      <c r="M24" s="198"/>
      <c r="N24" s="198"/>
      <c r="O24" s="240"/>
      <c r="P24" s="241"/>
      <c r="Q24" s="242"/>
      <c r="R24" s="243">
        <f t="shared" si="0"/>
        <v>0</v>
      </c>
      <c r="S24" s="400"/>
      <c r="T24" s="244"/>
      <c r="U24" s="244"/>
      <c r="V24" s="245"/>
      <c r="W24" s="245"/>
      <c r="X24" s="361"/>
      <c r="Y24" s="246">
        <f t="shared" si="1"/>
        <v>0</v>
      </c>
      <c r="Z24" s="267"/>
      <c r="AA24" s="364"/>
      <c r="AB24" s="244"/>
      <c r="AC24" s="302"/>
      <c r="AD24" s="302"/>
      <c r="AE24" s="302"/>
    </row>
    <row r="25" spans="1:31" x14ac:dyDescent="0.25">
      <c r="A25" s="198"/>
      <c r="B25" s="198"/>
      <c r="C25" s="415"/>
      <c r="D25" s="198"/>
      <c r="E25" s="198"/>
      <c r="F25" s="239"/>
      <c r="G25" s="239"/>
      <c r="H25" s="239"/>
      <c r="I25" s="239"/>
      <c r="J25" s="198"/>
      <c r="K25" s="198"/>
      <c r="L25" s="198"/>
      <c r="M25" s="198"/>
      <c r="N25" s="198"/>
      <c r="O25" s="240"/>
      <c r="P25" s="241"/>
      <c r="Q25" s="242"/>
      <c r="R25" s="243">
        <f t="shared" si="0"/>
        <v>0</v>
      </c>
      <c r="S25" s="400"/>
      <c r="T25" s="244"/>
      <c r="U25" s="244"/>
      <c r="V25" s="245"/>
      <c r="W25" s="245"/>
      <c r="X25" s="361"/>
      <c r="Y25" s="246">
        <f t="shared" si="1"/>
        <v>0</v>
      </c>
      <c r="Z25" s="267"/>
      <c r="AA25" s="364"/>
      <c r="AB25" s="244"/>
      <c r="AC25" s="302"/>
      <c r="AD25" s="302"/>
      <c r="AE25" s="302"/>
    </row>
    <row r="26" spans="1:31" x14ac:dyDescent="0.25">
      <c r="A26" s="198"/>
      <c r="B26" s="198"/>
      <c r="C26" s="415"/>
      <c r="D26" s="198"/>
      <c r="E26" s="198"/>
      <c r="F26" s="239"/>
      <c r="G26" s="239"/>
      <c r="H26" s="239"/>
      <c r="I26" s="239"/>
      <c r="J26" s="198"/>
      <c r="K26" s="198"/>
      <c r="L26" s="198"/>
      <c r="M26" s="198"/>
      <c r="N26" s="198"/>
      <c r="O26" s="240"/>
      <c r="P26" s="241"/>
      <c r="Q26" s="242"/>
      <c r="R26" s="243">
        <f t="shared" si="0"/>
        <v>0</v>
      </c>
      <c r="S26" s="400"/>
      <c r="T26" s="244"/>
      <c r="U26" s="244"/>
      <c r="V26" s="245"/>
      <c r="W26" s="245"/>
      <c r="X26" s="361"/>
      <c r="Y26" s="246">
        <f t="shared" si="1"/>
        <v>0</v>
      </c>
      <c r="Z26" s="267"/>
      <c r="AA26" s="364"/>
      <c r="AB26" s="244"/>
      <c r="AC26" s="302"/>
      <c r="AD26" s="302"/>
      <c r="AE26" s="302"/>
    </row>
    <row r="27" spans="1:31" x14ac:dyDescent="0.25">
      <c r="A27" s="198"/>
      <c r="B27" s="198"/>
      <c r="C27" s="415"/>
      <c r="D27" s="198"/>
      <c r="E27" s="198"/>
      <c r="F27" s="239"/>
      <c r="G27" s="239"/>
      <c r="H27" s="239"/>
      <c r="I27" s="239"/>
      <c r="J27" s="198"/>
      <c r="K27" s="198"/>
      <c r="L27" s="198"/>
      <c r="M27" s="198"/>
      <c r="N27" s="198"/>
      <c r="O27" s="240"/>
      <c r="P27" s="241"/>
      <c r="Q27" s="242"/>
      <c r="R27" s="243">
        <f t="shared" si="0"/>
        <v>0</v>
      </c>
      <c r="S27" s="400"/>
      <c r="T27" s="244"/>
      <c r="U27" s="244"/>
      <c r="V27" s="245"/>
      <c r="W27" s="245"/>
      <c r="X27" s="361"/>
      <c r="Y27" s="246">
        <f t="shared" si="1"/>
        <v>0</v>
      </c>
      <c r="Z27" s="267"/>
      <c r="AA27" s="364"/>
      <c r="AB27" s="244"/>
      <c r="AC27" s="198"/>
      <c r="AD27" s="198"/>
      <c r="AE27" s="198"/>
    </row>
    <row r="28" spans="1:31" x14ac:dyDescent="0.25">
      <c r="A28" s="198"/>
      <c r="B28" s="198"/>
      <c r="C28" s="415"/>
      <c r="D28" s="198"/>
      <c r="E28" s="198"/>
      <c r="F28" s="239"/>
      <c r="G28" s="239"/>
      <c r="H28" s="239"/>
      <c r="I28" s="239"/>
      <c r="J28" s="198"/>
      <c r="K28" s="198"/>
      <c r="L28" s="198"/>
      <c r="M28" s="198"/>
      <c r="N28" s="198"/>
      <c r="O28" s="240"/>
      <c r="P28" s="241"/>
      <c r="Q28" s="242"/>
      <c r="R28" s="243">
        <f t="shared" si="0"/>
        <v>0</v>
      </c>
      <c r="S28" s="400"/>
      <c r="T28" s="244"/>
      <c r="U28" s="244"/>
      <c r="V28" s="245"/>
      <c r="W28" s="245"/>
      <c r="X28" s="361"/>
      <c r="Y28" s="246">
        <f t="shared" si="1"/>
        <v>0</v>
      </c>
      <c r="Z28" s="267"/>
      <c r="AA28" s="364"/>
      <c r="AB28" s="244"/>
      <c r="AC28" s="198"/>
      <c r="AD28" s="198"/>
      <c r="AE28" s="198"/>
    </row>
    <row r="29" spans="1:31" x14ac:dyDescent="0.25">
      <c r="A29" s="198"/>
      <c r="B29" s="198"/>
      <c r="C29" s="415"/>
      <c r="D29" s="198"/>
      <c r="E29" s="198"/>
      <c r="F29" s="239"/>
      <c r="G29" s="239"/>
      <c r="H29" s="239"/>
      <c r="I29" s="239"/>
      <c r="J29" s="198"/>
      <c r="K29" s="198"/>
      <c r="L29" s="198"/>
      <c r="M29" s="198"/>
      <c r="N29" s="198"/>
      <c r="O29" s="240"/>
      <c r="P29" s="241"/>
      <c r="Q29" s="242"/>
      <c r="R29" s="243">
        <f t="shared" si="0"/>
        <v>0</v>
      </c>
      <c r="S29" s="400"/>
      <c r="T29" s="244"/>
      <c r="U29" s="244"/>
      <c r="V29" s="245"/>
      <c r="W29" s="245"/>
      <c r="X29" s="361"/>
      <c r="Y29" s="246">
        <f t="shared" si="1"/>
        <v>0</v>
      </c>
      <c r="Z29" s="267"/>
      <c r="AA29" s="364"/>
      <c r="AB29" s="244"/>
      <c r="AC29" s="198"/>
      <c r="AD29" s="198"/>
      <c r="AE29" s="198"/>
    </row>
    <row r="30" spans="1:31" x14ac:dyDescent="0.25">
      <c r="A30" s="198"/>
      <c r="B30" s="198"/>
      <c r="C30" s="415"/>
      <c r="D30" s="198"/>
      <c r="E30" s="198"/>
      <c r="F30" s="239"/>
      <c r="G30" s="239"/>
      <c r="H30" s="239"/>
      <c r="I30" s="239"/>
      <c r="J30" s="198"/>
      <c r="K30" s="198"/>
      <c r="L30" s="198"/>
      <c r="M30" s="198"/>
      <c r="N30" s="198"/>
      <c r="O30" s="240"/>
      <c r="P30" s="241"/>
      <c r="Q30" s="242"/>
      <c r="R30" s="243">
        <f t="shared" si="0"/>
        <v>0</v>
      </c>
      <c r="S30" s="400"/>
      <c r="T30" s="244"/>
      <c r="U30" s="244"/>
      <c r="V30" s="245"/>
      <c r="W30" s="245"/>
      <c r="X30" s="361"/>
      <c r="Y30" s="246">
        <f t="shared" si="1"/>
        <v>0</v>
      </c>
      <c r="Z30" s="267"/>
      <c r="AA30" s="364"/>
      <c r="AB30" s="244"/>
      <c r="AC30" s="198"/>
      <c r="AD30" s="198"/>
      <c r="AE30" s="198"/>
    </row>
    <row r="31" spans="1:31" x14ac:dyDescent="0.25">
      <c r="A31" s="198"/>
      <c r="B31" s="198"/>
      <c r="C31" s="415"/>
      <c r="D31" s="198"/>
      <c r="E31" s="198"/>
      <c r="F31" s="239"/>
      <c r="G31" s="239"/>
      <c r="H31" s="239"/>
      <c r="I31" s="239"/>
      <c r="J31" s="198"/>
      <c r="K31" s="198"/>
      <c r="L31" s="198"/>
      <c r="M31" s="198"/>
      <c r="N31" s="198"/>
      <c r="O31" s="240"/>
      <c r="P31" s="241"/>
      <c r="Q31" s="242"/>
      <c r="R31" s="243">
        <f t="shared" si="0"/>
        <v>0</v>
      </c>
      <c r="S31" s="400"/>
      <c r="T31" s="244"/>
      <c r="U31" s="244"/>
      <c r="V31" s="245"/>
      <c r="W31" s="245"/>
      <c r="X31" s="361"/>
      <c r="Y31" s="246">
        <f t="shared" si="1"/>
        <v>0</v>
      </c>
      <c r="Z31" s="267"/>
      <c r="AA31" s="364"/>
      <c r="AB31" s="244"/>
      <c r="AC31" s="198"/>
      <c r="AD31" s="198"/>
      <c r="AE31" s="198"/>
    </row>
    <row r="32" spans="1:31" x14ac:dyDescent="0.25">
      <c r="A32" s="198"/>
      <c r="B32" s="198"/>
      <c r="C32" s="415"/>
      <c r="D32" s="198"/>
      <c r="E32" s="198"/>
      <c r="F32" s="239"/>
      <c r="G32" s="239"/>
      <c r="H32" s="239"/>
      <c r="I32" s="239"/>
      <c r="J32" s="198"/>
      <c r="K32" s="198"/>
      <c r="L32" s="198"/>
      <c r="M32" s="198"/>
      <c r="N32" s="198"/>
      <c r="O32" s="240"/>
      <c r="P32" s="241"/>
      <c r="Q32" s="242"/>
      <c r="R32" s="243">
        <f t="shared" si="0"/>
        <v>0</v>
      </c>
      <c r="S32" s="400"/>
      <c r="T32" s="244"/>
      <c r="U32" s="244"/>
      <c r="V32" s="245"/>
      <c r="W32" s="245"/>
      <c r="X32" s="361"/>
      <c r="Y32" s="246">
        <f t="shared" si="1"/>
        <v>0</v>
      </c>
      <c r="Z32" s="267"/>
      <c r="AA32" s="364"/>
      <c r="AB32" s="244"/>
      <c r="AC32" s="198"/>
      <c r="AD32" s="198"/>
      <c r="AE32" s="198"/>
    </row>
    <row r="33" spans="1:31" x14ac:dyDescent="0.25">
      <c r="A33" s="198"/>
      <c r="B33" s="198"/>
      <c r="C33" s="415"/>
      <c r="D33" s="198"/>
      <c r="E33" s="198"/>
      <c r="F33" s="239"/>
      <c r="G33" s="239"/>
      <c r="H33" s="239"/>
      <c r="I33" s="239"/>
      <c r="J33" s="198"/>
      <c r="K33" s="198"/>
      <c r="L33" s="198"/>
      <c r="M33" s="198"/>
      <c r="N33" s="198"/>
      <c r="O33" s="240"/>
      <c r="P33" s="241"/>
      <c r="Q33" s="242"/>
      <c r="R33" s="243">
        <f t="shared" si="0"/>
        <v>0</v>
      </c>
      <c r="S33" s="400"/>
      <c r="T33" s="244"/>
      <c r="U33" s="244"/>
      <c r="V33" s="245"/>
      <c r="W33" s="245"/>
      <c r="X33" s="361"/>
      <c r="Y33" s="246">
        <f t="shared" si="1"/>
        <v>0</v>
      </c>
      <c r="Z33" s="267"/>
      <c r="AA33" s="364"/>
      <c r="AB33" s="244"/>
      <c r="AC33" s="198"/>
      <c r="AD33" s="198"/>
      <c r="AE33" s="198"/>
    </row>
    <row r="34" spans="1:31" x14ac:dyDescent="0.25">
      <c r="A34" s="198"/>
      <c r="B34" s="198"/>
      <c r="C34" s="415"/>
      <c r="D34" s="198"/>
      <c r="E34" s="198"/>
      <c r="F34" s="239"/>
      <c r="G34" s="239"/>
      <c r="H34" s="239"/>
      <c r="I34" s="239"/>
      <c r="J34" s="198"/>
      <c r="K34" s="198"/>
      <c r="L34" s="198"/>
      <c r="M34" s="198"/>
      <c r="N34" s="198"/>
      <c r="O34" s="240"/>
      <c r="P34" s="241"/>
      <c r="Q34" s="242"/>
      <c r="R34" s="243">
        <f t="shared" si="0"/>
        <v>0</v>
      </c>
      <c r="S34" s="400"/>
      <c r="T34" s="244"/>
      <c r="U34" s="244"/>
      <c r="V34" s="245"/>
      <c r="W34" s="245"/>
      <c r="X34" s="361"/>
      <c r="Y34" s="246">
        <f t="shared" si="1"/>
        <v>0</v>
      </c>
      <c r="Z34" s="267"/>
      <c r="AA34" s="364"/>
      <c r="AB34" s="244"/>
      <c r="AC34" s="198"/>
      <c r="AD34" s="198"/>
      <c r="AE34" s="198"/>
    </row>
    <row r="35" spans="1:31" x14ac:dyDescent="0.25">
      <c r="A35" s="198"/>
      <c r="B35" s="198"/>
      <c r="C35" s="415"/>
      <c r="D35" s="198"/>
      <c r="E35" s="198"/>
      <c r="F35" s="239"/>
      <c r="G35" s="239"/>
      <c r="H35" s="239"/>
      <c r="I35" s="239"/>
      <c r="J35" s="198"/>
      <c r="K35" s="198"/>
      <c r="L35" s="198"/>
      <c r="M35" s="198"/>
      <c r="N35" s="198"/>
      <c r="O35" s="240"/>
      <c r="P35" s="241"/>
      <c r="Q35" s="242"/>
      <c r="R35" s="243">
        <f t="shared" si="0"/>
        <v>0</v>
      </c>
      <c r="S35" s="400"/>
      <c r="T35" s="244"/>
      <c r="U35" s="244"/>
      <c r="V35" s="245"/>
      <c r="W35" s="245"/>
      <c r="X35" s="361"/>
      <c r="Y35" s="246">
        <f t="shared" si="1"/>
        <v>0</v>
      </c>
      <c r="Z35" s="267"/>
      <c r="AA35" s="364"/>
      <c r="AB35" s="244"/>
      <c r="AC35" s="198"/>
      <c r="AD35" s="198"/>
      <c r="AE35" s="198"/>
    </row>
    <row r="36" spans="1:31" x14ac:dyDescent="0.25">
      <c r="A36" s="198"/>
      <c r="B36" s="198"/>
      <c r="C36" s="415"/>
      <c r="D36" s="198"/>
      <c r="E36" s="198"/>
      <c r="F36" s="239"/>
      <c r="G36" s="239"/>
      <c r="H36" s="239"/>
      <c r="I36" s="239"/>
      <c r="J36" s="198"/>
      <c r="K36" s="198"/>
      <c r="L36" s="198"/>
      <c r="M36" s="198"/>
      <c r="N36" s="198"/>
      <c r="O36" s="240"/>
      <c r="P36" s="241"/>
      <c r="Q36" s="242"/>
      <c r="R36" s="243">
        <f t="shared" si="0"/>
        <v>0</v>
      </c>
      <c r="S36" s="400"/>
      <c r="T36" s="244"/>
      <c r="U36" s="244"/>
      <c r="V36" s="245"/>
      <c r="W36" s="245"/>
      <c r="X36" s="361"/>
      <c r="Y36" s="246">
        <f t="shared" si="1"/>
        <v>0</v>
      </c>
      <c r="Z36" s="267"/>
      <c r="AA36" s="364"/>
      <c r="AB36" s="244"/>
      <c r="AC36" s="198"/>
      <c r="AD36" s="198"/>
      <c r="AE36" s="198"/>
    </row>
    <row r="37" spans="1:31" x14ac:dyDescent="0.25">
      <c r="A37" s="198"/>
      <c r="B37" s="198"/>
      <c r="C37" s="415"/>
      <c r="D37" s="198"/>
      <c r="E37" s="198"/>
      <c r="F37" s="239"/>
      <c r="G37" s="239"/>
      <c r="H37" s="239"/>
      <c r="I37" s="239"/>
      <c r="J37" s="198"/>
      <c r="K37" s="198"/>
      <c r="L37" s="198"/>
      <c r="M37" s="198"/>
      <c r="N37" s="198"/>
      <c r="O37" s="240"/>
      <c r="P37" s="241"/>
      <c r="Q37" s="242"/>
      <c r="R37" s="243">
        <f t="shared" ref="R37:R69" si="2">(O37*P37)*0.8</f>
        <v>0</v>
      </c>
      <c r="S37" s="400"/>
      <c r="T37" s="244"/>
      <c r="U37" s="244"/>
      <c r="V37" s="245"/>
      <c r="W37" s="245"/>
      <c r="X37" s="361"/>
      <c r="Y37" s="246">
        <f t="shared" ref="Y37:Y68" si="3">R37-(X37*P37)</f>
        <v>0</v>
      </c>
      <c r="Z37" s="267"/>
      <c r="AA37" s="364"/>
      <c r="AB37" s="244"/>
      <c r="AC37" s="198"/>
      <c r="AD37" s="198"/>
      <c r="AE37" s="198"/>
    </row>
    <row r="38" spans="1:31" x14ac:dyDescent="0.25">
      <c r="A38" s="198"/>
      <c r="B38" s="198"/>
      <c r="C38" s="415"/>
      <c r="D38" s="198"/>
      <c r="E38" s="198"/>
      <c r="F38" s="239"/>
      <c r="G38" s="239"/>
      <c r="H38" s="239"/>
      <c r="I38" s="239"/>
      <c r="J38" s="198"/>
      <c r="K38" s="198"/>
      <c r="L38" s="198"/>
      <c r="M38" s="198"/>
      <c r="N38" s="198"/>
      <c r="O38" s="240"/>
      <c r="P38" s="241"/>
      <c r="Q38" s="242"/>
      <c r="R38" s="243">
        <f t="shared" si="2"/>
        <v>0</v>
      </c>
      <c r="S38" s="400"/>
      <c r="T38" s="244"/>
      <c r="U38" s="244"/>
      <c r="V38" s="245"/>
      <c r="W38" s="245"/>
      <c r="X38" s="361"/>
      <c r="Y38" s="246">
        <f t="shared" si="3"/>
        <v>0</v>
      </c>
      <c r="Z38" s="267"/>
      <c r="AA38" s="364"/>
      <c r="AB38" s="244"/>
      <c r="AC38" s="198"/>
      <c r="AD38" s="198"/>
      <c r="AE38" s="198"/>
    </row>
    <row r="39" spans="1:31" x14ac:dyDescent="0.25">
      <c r="A39" s="198"/>
      <c r="B39" s="198"/>
      <c r="C39" s="415"/>
      <c r="D39" s="198"/>
      <c r="E39" s="198"/>
      <c r="F39" s="239"/>
      <c r="G39" s="239"/>
      <c r="H39" s="239"/>
      <c r="I39" s="239"/>
      <c r="J39" s="198"/>
      <c r="K39" s="198"/>
      <c r="L39" s="198"/>
      <c r="M39" s="198"/>
      <c r="N39" s="198"/>
      <c r="O39" s="240"/>
      <c r="P39" s="241"/>
      <c r="Q39" s="242"/>
      <c r="R39" s="243">
        <f t="shared" si="2"/>
        <v>0</v>
      </c>
      <c r="S39" s="400"/>
      <c r="T39" s="244"/>
      <c r="U39" s="244"/>
      <c r="V39" s="245"/>
      <c r="W39" s="245"/>
      <c r="X39" s="361"/>
      <c r="Y39" s="246">
        <f t="shared" si="3"/>
        <v>0</v>
      </c>
      <c r="Z39" s="267"/>
      <c r="AA39" s="364"/>
      <c r="AB39" s="244"/>
      <c r="AC39" s="198"/>
      <c r="AD39" s="198"/>
      <c r="AE39" s="198"/>
    </row>
    <row r="40" spans="1:31" x14ac:dyDescent="0.25">
      <c r="A40" s="198"/>
      <c r="B40" s="198"/>
      <c r="C40" s="415"/>
      <c r="D40" s="198"/>
      <c r="E40" s="198"/>
      <c r="F40" s="239"/>
      <c r="G40" s="239"/>
      <c r="H40" s="239"/>
      <c r="I40" s="239"/>
      <c r="J40" s="198"/>
      <c r="K40" s="198"/>
      <c r="L40" s="198"/>
      <c r="M40" s="198"/>
      <c r="N40" s="198"/>
      <c r="O40" s="240"/>
      <c r="P40" s="241"/>
      <c r="Q40" s="242"/>
      <c r="R40" s="243">
        <f t="shared" si="2"/>
        <v>0</v>
      </c>
      <c r="S40" s="400"/>
      <c r="T40" s="244"/>
      <c r="U40" s="244"/>
      <c r="V40" s="245"/>
      <c r="W40" s="245"/>
      <c r="X40" s="361"/>
      <c r="Y40" s="246">
        <f t="shared" si="3"/>
        <v>0</v>
      </c>
      <c r="Z40" s="267"/>
      <c r="AA40" s="364"/>
      <c r="AB40" s="244"/>
      <c r="AC40" s="198"/>
      <c r="AD40" s="198"/>
      <c r="AE40" s="198"/>
    </row>
    <row r="41" spans="1:31" x14ac:dyDescent="0.25">
      <c r="A41" s="198"/>
      <c r="B41" s="198"/>
      <c r="C41" s="415"/>
      <c r="D41" s="198"/>
      <c r="E41" s="198"/>
      <c r="F41" s="239"/>
      <c r="G41" s="239"/>
      <c r="H41" s="239"/>
      <c r="I41" s="239"/>
      <c r="J41" s="198"/>
      <c r="K41" s="198"/>
      <c r="L41" s="198"/>
      <c r="M41" s="198"/>
      <c r="N41" s="198"/>
      <c r="O41" s="240"/>
      <c r="P41" s="241"/>
      <c r="Q41" s="242"/>
      <c r="R41" s="243">
        <f t="shared" si="2"/>
        <v>0</v>
      </c>
      <c r="S41" s="400"/>
      <c r="T41" s="244"/>
      <c r="U41" s="244"/>
      <c r="V41" s="245"/>
      <c r="W41" s="245"/>
      <c r="X41" s="361"/>
      <c r="Y41" s="246">
        <f t="shared" si="3"/>
        <v>0</v>
      </c>
      <c r="Z41" s="301"/>
      <c r="AA41" s="367"/>
      <c r="AB41" s="244"/>
      <c r="AC41" s="198"/>
      <c r="AD41" s="198"/>
      <c r="AE41" s="198"/>
    </row>
    <row r="42" spans="1:31" x14ac:dyDescent="0.25">
      <c r="A42" s="198"/>
      <c r="B42" s="198"/>
      <c r="C42" s="415"/>
      <c r="D42" s="198"/>
      <c r="E42" s="198"/>
      <c r="F42" s="239"/>
      <c r="G42" s="239"/>
      <c r="H42" s="239"/>
      <c r="I42" s="239"/>
      <c r="J42" s="198"/>
      <c r="K42" s="198"/>
      <c r="L42" s="198"/>
      <c r="M42" s="198"/>
      <c r="N42" s="198"/>
      <c r="O42" s="240"/>
      <c r="P42" s="241"/>
      <c r="Q42" s="242"/>
      <c r="R42" s="243">
        <f t="shared" si="2"/>
        <v>0</v>
      </c>
      <c r="S42" s="400"/>
      <c r="T42" s="244"/>
      <c r="U42" s="244"/>
      <c r="V42" s="245"/>
      <c r="W42" s="245"/>
      <c r="X42" s="361"/>
      <c r="Y42" s="246">
        <f t="shared" si="3"/>
        <v>0</v>
      </c>
      <c r="Z42" s="301"/>
      <c r="AA42" s="367"/>
      <c r="AB42" s="244"/>
      <c r="AC42" s="198"/>
      <c r="AD42" s="198"/>
      <c r="AE42" s="198"/>
    </row>
    <row r="43" spans="1:31" x14ac:dyDescent="0.25">
      <c r="A43" s="198"/>
      <c r="B43" s="198"/>
      <c r="C43" s="415"/>
      <c r="D43" s="198"/>
      <c r="E43" s="198"/>
      <c r="F43" s="239"/>
      <c r="G43" s="239"/>
      <c r="H43" s="239"/>
      <c r="I43" s="239"/>
      <c r="J43" s="198"/>
      <c r="K43" s="198"/>
      <c r="L43" s="198"/>
      <c r="M43" s="198"/>
      <c r="N43" s="198"/>
      <c r="O43" s="240"/>
      <c r="P43" s="241"/>
      <c r="Q43" s="242"/>
      <c r="R43" s="243">
        <f t="shared" si="2"/>
        <v>0</v>
      </c>
      <c r="S43" s="400"/>
      <c r="T43" s="244"/>
      <c r="U43" s="244"/>
      <c r="V43" s="245"/>
      <c r="W43" s="245"/>
      <c r="X43" s="361"/>
      <c r="Y43" s="246">
        <f t="shared" si="3"/>
        <v>0</v>
      </c>
      <c r="Z43" s="301"/>
      <c r="AA43" s="367"/>
      <c r="AB43" s="244"/>
      <c r="AC43" s="198"/>
      <c r="AD43" s="198"/>
      <c r="AE43" s="198"/>
    </row>
    <row r="44" spans="1:31" x14ac:dyDescent="0.25">
      <c r="A44" s="198"/>
      <c r="B44" s="198"/>
      <c r="C44" s="415"/>
      <c r="D44" s="198"/>
      <c r="E44" s="198"/>
      <c r="F44" s="239"/>
      <c r="G44" s="239"/>
      <c r="H44" s="239"/>
      <c r="I44" s="239"/>
      <c r="J44" s="198"/>
      <c r="K44" s="198"/>
      <c r="L44" s="198"/>
      <c r="M44" s="198"/>
      <c r="N44" s="198"/>
      <c r="O44" s="240"/>
      <c r="P44" s="241"/>
      <c r="Q44" s="242"/>
      <c r="R44" s="243">
        <f t="shared" si="2"/>
        <v>0</v>
      </c>
      <c r="S44" s="400"/>
      <c r="T44" s="244"/>
      <c r="U44" s="244"/>
      <c r="V44" s="245"/>
      <c r="W44" s="245"/>
      <c r="X44" s="361"/>
      <c r="Y44" s="246">
        <f t="shared" si="3"/>
        <v>0</v>
      </c>
      <c r="Z44" s="301"/>
      <c r="AA44" s="367"/>
      <c r="AB44" s="244"/>
      <c r="AC44" s="198"/>
      <c r="AD44" s="198"/>
      <c r="AE44" s="198"/>
    </row>
    <row r="45" spans="1:31" x14ac:dyDescent="0.25">
      <c r="A45" s="198"/>
      <c r="B45" s="198"/>
      <c r="C45" s="415"/>
      <c r="D45" s="198"/>
      <c r="E45" s="198"/>
      <c r="F45" s="239"/>
      <c r="G45" s="239"/>
      <c r="H45" s="239"/>
      <c r="I45" s="239"/>
      <c r="J45" s="198"/>
      <c r="K45" s="198"/>
      <c r="L45" s="198"/>
      <c r="M45" s="198"/>
      <c r="N45" s="198"/>
      <c r="O45" s="240"/>
      <c r="P45" s="241"/>
      <c r="Q45" s="242"/>
      <c r="R45" s="243">
        <f t="shared" si="2"/>
        <v>0</v>
      </c>
      <c r="S45" s="400"/>
      <c r="T45" s="244"/>
      <c r="U45" s="244"/>
      <c r="V45" s="245"/>
      <c r="W45" s="245"/>
      <c r="X45" s="361"/>
      <c r="Y45" s="246">
        <f t="shared" si="3"/>
        <v>0</v>
      </c>
      <c r="Z45" s="301"/>
      <c r="AA45" s="367"/>
      <c r="AB45" s="244"/>
      <c r="AC45" s="198"/>
      <c r="AD45" s="198"/>
      <c r="AE45" s="198"/>
    </row>
    <row r="46" spans="1:31" x14ac:dyDescent="0.25">
      <c r="A46" s="198"/>
      <c r="B46" s="198"/>
      <c r="C46" s="415"/>
      <c r="D46" s="198"/>
      <c r="E46" s="198"/>
      <c r="F46" s="239"/>
      <c r="G46" s="239"/>
      <c r="H46" s="239"/>
      <c r="I46" s="239"/>
      <c r="J46" s="198"/>
      <c r="K46" s="198"/>
      <c r="L46" s="198"/>
      <c r="M46" s="198"/>
      <c r="N46" s="198"/>
      <c r="O46" s="240"/>
      <c r="P46" s="241"/>
      <c r="Q46" s="242"/>
      <c r="R46" s="243">
        <f t="shared" si="2"/>
        <v>0</v>
      </c>
      <c r="S46" s="400"/>
      <c r="T46" s="244"/>
      <c r="U46" s="244"/>
      <c r="V46" s="245"/>
      <c r="W46" s="245"/>
      <c r="X46" s="361"/>
      <c r="Y46" s="246">
        <f t="shared" si="3"/>
        <v>0</v>
      </c>
      <c r="Z46" s="266"/>
      <c r="AA46" s="363"/>
      <c r="AB46" s="244"/>
      <c r="AC46" s="198"/>
      <c r="AD46" s="198"/>
      <c r="AE46" s="198"/>
    </row>
    <row r="47" spans="1:31" x14ac:dyDescent="0.25">
      <c r="A47" s="198"/>
      <c r="B47" s="198"/>
      <c r="C47" s="415"/>
      <c r="D47" s="198"/>
      <c r="E47" s="198"/>
      <c r="F47" s="239"/>
      <c r="G47" s="239"/>
      <c r="H47" s="239"/>
      <c r="I47" s="239"/>
      <c r="J47" s="198"/>
      <c r="K47" s="198"/>
      <c r="L47" s="198"/>
      <c r="M47" s="198"/>
      <c r="N47" s="198"/>
      <c r="O47" s="240"/>
      <c r="P47" s="241"/>
      <c r="Q47" s="242"/>
      <c r="R47" s="243">
        <f t="shared" si="2"/>
        <v>0</v>
      </c>
      <c r="S47" s="400"/>
      <c r="T47" s="244"/>
      <c r="U47" s="244"/>
      <c r="V47" s="245"/>
      <c r="W47" s="245"/>
      <c r="X47" s="361"/>
      <c r="Y47" s="246">
        <f t="shared" si="3"/>
        <v>0</v>
      </c>
      <c r="Z47" s="266"/>
      <c r="AA47" s="363"/>
      <c r="AB47" s="244"/>
      <c r="AC47" s="198"/>
      <c r="AD47" s="198"/>
      <c r="AE47" s="198"/>
    </row>
    <row r="48" spans="1:31" x14ac:dyDescent="0.25">
      <c r="A48" s="198"/>
      <c r="B48" s="198"/>
      <c r="C48" s="415"/>
      <c r="D48" s="198"/>
      <c r="E48" s="198"/>
      <c r="F48" s="239"/>
      <c r="G48" s="239"/>
      <c r="H48" s="239"/>
      <c r="I48" s="239"/>
      <c r="J48" s="198"/>
      <c r="K48" s="198"/>
      <c r="L48" s="198"/>
      <c r="M48" s="198"/>
      <c r="N48" s="198"/>
      <c r="O48" s="240"/>
      <c r="P48" s="241"/>
      <c r="Q48" s="242"/>
      <c r="R48" s="243">
        <f t="shared" si="2"/>
        <v>0</v>
      </c>
      <c r="S48" s="400"/>
      <c r="T48" s="244"/>
      <c r="U48" s="244"/>
      <c r="V48" s="245"/>
      <c r="W48" s="245"/>
      <c r="X48" s="361"/>
      <c r="Y48" s="246">
        <f t="shared" si="3"/>
        <v>0</v>
      </c>
      <c r="Z48" s="266"/>
      <c r="AA48" s="363"/>
      <c r="AB48" s="244"/>
      <c r="AC48" s="198"/>
      <c r="AD48" s="198"/>
      <c r="AE48" s="198"/>
    </row>
    <row r="49" spans="1:31" x14ac:dyDescent="0.25">
      <c r="A49" s="198"/>
      <c r="B49" s="198"/>
      <c r="C49" s="415"/>
      <c r="D49" s="198"/>
      <c r="E49" s="198"/>
      <c r="F49" s="239"/>
      <c r="G49" s="239"/>
      <c r="H49" s="239"/>
      <c r="I49" s="239"/>
      <c r="J49" s="198"/>
      <c r="K49" s="198"/>
      <c r="L49" s="198"/>
      <c r="M49" s="198"/>
      <c r="N49" s="198"/>
      <c r="O49" s="240"/>
      <c r="P49" s="241"/>
      <c r="Q49" s="242"/>
      <c r="R49" s="243">
        <f t="shared" si="2"/>
        <v>0</v>
      </c>
      <c r="S49" s="400"/>
      <c r="T49" s="244"/>
      <c r="U49" s="244"/>
      <c r="V49" s="245"/>
      <c r="W49" s="245"/>
      <c r="X49" s="361"/>
      <c r="Y49" s="246">
        <f t="shared" si="3"/>
        <v>0</v>
      </c>
      <c r="Z49" s="266"/>
      <c r="AA49" s="363"/>
      <c r="AB49" s="244"/>
      <c r="AC49" s="198"/>
      <c r="AD49" s="198"/>
      <c r="AE49" s="198"/>
    </row>
    <row r="50" spans="1:31" x14ac:dyDescent="0.25">
      <c r="A50" s="198"/>
      <c r="B50" s="198"/>
      <c r="C50" s="415"/>
      <c r="D50" s="198"/>
      <c r="E50" s="198"/>
      <c r="F50" s="239"/>
      <c r="G50" s="239"/>
      <c r="H50" s="239"/>
      <c r="I50" s="239"/>
      <c r="J50" s="198"/>
      <c r="K50" s="198"/>
      <c r="L50" s="198"/>
      <c r="M50" s="198"/>
      <c r="N50" s="198"/>
      <c r="O50" s="240"/>
      <c r="P50" s="241"/>
      <c r="Q50" s="242"/>
      <c r="R50" s="243">
        <f t="shared" si="2"/>
        <v>0</v>
      </c>
      <c r="S50" s="400"/>
      <c r="T50" s="244"/>
      <c r="U50" s="244"/>
      <c r="V50" s="245"/>
      <c r="W50" s="245"/>
      <c r="X50" s="361"/>
      <c r="Y50" s="246">
        <f t="shared" si="3"/>
        <v>0</v>
      </c>
      <c r="Z50" s="266"/>
      <c r="AA50" s="363"/>
      <c r="AB50" s="244"/>
      <c r="AC50" s="198"/>
      <c r="AD50" s="198"/>
      <c r="AE50" s="198"/>
    </row>
    <row r="51" spans="1:31" x14ac:dyDescent="0.25">
      <c r="A51" s="198"/>
      <c r="B51" s="198"/>
      <c r="C51" s="415"/>
      <c r="D51" s="198"/>
      <c r="E51" s="198"/>
      <c r="F51" s="239"/>
      <c r="G51" s="239"/>
      <c r="H51" s="239"/>
      <c r="I51" s="239"/>
      <c r="J51" s="198"/>
      <c r="K51" s="198"/>
      <c r="L51" s="198"/>
      <c r="M51" s="198"/>
      <c r="N51" s="198"/>
      <c r="O51" s="240"/>
      <c r="P51" s="241"/>
      <c r="Q51" s="242"/>
      <c r="R51" s="243">
        <f t="shared" si="2"/>
        <v>0</v>
      </c>
      <c r="S51" s="400"/>
      <c r="T51" s="244"/>
      <c r="U51" s="244"/>
      <c r="V51" s="245"/>
      <c r="W51" s="245"/>
      <c r="X51" s="361"/>
      <c r="Y51" s="246">
        <f t="shared" si="3"/>
        <v>0</v>
      </c>
      <c r="Z51" s="266"/>
      <c r="AA51" s="363"/>
      <c r="AB51" s="244"/>
      <c r="AC51" s="198"/>
      <c r="AD51" s="198"/>
      <c r="AE51" s="198"/>
    </row>
    <row r="52" spans="1:31" x14ac:dyDescent="0.25">
      <c r="A52" s="198"/>
      <c r="B52" s="198"/>
      <c r="C52" s="415"/>
      <c r="D52" s="198"/>
      <c r="E52" s="198"/>
      <c r="F52" s="239"/>
      <c r="G52" s="239"/>
      <c r="H52" s="239"/>
      <c r="I52" s="239"/>
      <c r="J52" s="198"/>
      <c r="K52" s="198"/>
      <c r="L52" s="198"/>
      <c r="M52" s="198"/>
      <c r="N52" s="198"/>
      <c r="O52" s="240"/>
      <c r="P52" s="241"/>
      <c r="Q52" s="242"/>
      <c r="R52" s="243">
        <f t="shared" si="2"/>
        <v>0</v>
      </c>
      <c r="S52" s="400"/>
      <c r="T52" s="244"/>
      <c r="U52" s="244"/>
      <c r="V52" s="245"/>
      <c r="W52" s="245"/>
      <c r="X52" s="361"/>
      <c r="Y52" s="246">
        <f t="shared" si="3"/>
        <v>0</v>
      </c>
      <c r="Z52" s="266"/>
      <c r="AA52" s="363"/>
      <c r="AB52" s="244"/>
      <c r="AC52" s="198"/>
      <c r="AD52" s="198"/>
      <c r="AE52" s="198"/>
    </row>
    <row r="53" spans="1:31" x14ac:dyDescent="0.25">
      <c r="A53" s="198"/>
      <c r="B53" s="198"/>
      <c r="C53" s="415"/>
      <c r="D53" s="198"/>
      <c r="E53" s="198"/>
      <c r="F53" s="239"/>
      <c r="G53" s="239"/>
      <c r="H53" s="239"/>
      <c r="I53" s="239"/>
      <c r="J53" s="198"/>
      <c r="K53" s="198"/>
      <c r="L53" s="198"/>
      <c r="M53" s="198"/>
      <c r="N53" s="198"/>
      <c r="O53" s="240"/>
      <c r="P53" s="241"/>
      <c r="Q53" s="242"/>
      <c r="R53" s="243">
        <f t="shared" si="2"/>
        <v>0</v>
      </c>
      <c r="S53" s="400"/>
      <c r="T53" s="244"/>
      <c r="U53" s="244"/>
      <c r="V53" s="245"/>
      <c r="W53" s="245"/>
      <c r="X53" s="361"/>
      <c r="Y53" s="246">
        <f t="shared" si="3"/>
        <v>0</v>
      </c>
      <c r="Z53" s="266"/>
      <c r="AA53" s="363"/>
      <c r="AB53" s="244"/>
      <c r="AC53" s="198"/>
      <c r="AD53" s="198"/>
      <c r="AE53" s="198"/>
    </row>
    <row r="54" spans="1:31" x14ac:dyDescent="0.25">
      <c r="A54" s="198"/>
      <c r="B54" s="198"/>
      <c r="C54" s="415"/>
      <c r="D54" s="198"/>
      <c r="E54" s="198"/>
      <c r="F54" s="239"/>
      <c r="G54" s="239"/>
      <c r="H54" s="239"/>
      <c r="I54" s="239"/>
      <c r="J54" s="198"/>
      <c r="K54" s="198"/>
      <c r="L54" s="198"/>
      <c r="M54" s="198"/>
      <c r="N54" s="198"/>
      <c r="O54" s="240"/>
      <c r="P54" s="241"/>
      <c r="Q54" s="242"/>
      <c r="R54" s="243">
        <f t="shared" si="2"/>
        <v>0</v>
      </c>
      <c r="S54" s="400"/>
      <c r="T54" s="244"/>
      <c r="U54" s="244"/>
      <c r="V54" s="245"/>
      <c r="W54" s="245"/>
      <c r="X54" s="361"/>
      <c r="Y54" s="246">
        <f t="shared" si="3"/>
        <v>0</v>
      </c>
      <c r="Z54" s="266"/>
      <c r="AA54" s="363"/>
      <c r="AB54" s="244"/>
      <c r="AC54" s="198"/>
      <c r="AD54" s="198"/>
      <c r="AE54" s="198"/>
    </row>
    <row r="55" spans="1:31" x14ac:dyDescent="0.25">
      <c r="A55" s="198"/>
      <c r="B55" s="198"/>
      <c r="C55" s="415"/>
      <c r="D55" s="198"/>
      <c r="E55" s="198"/>
      <c r="F55" s="239"/>
      <c r="G55" s="239"/>
      <c r="H55" s="239"/>
      <c r="I55" s="239"/>
      <c r="J55" s="198"/>
      <c r="K55" s="198"/>
      <c r="L55" s="198"/>
      <c r="M55" s="198"/>
      <c r="N55" s="198"/>
      <c r="O55" s="240"/>
      <c r="P55" s="241"/>
      <c r="Q55" s="242"/>
      <c r="R55" s="243">
        <f t="shared" si="2"/>
        <v>0</v>
      </c>
      <c r="S55" s="400"/>
      <c r="T55" s="244"/>
      <c r="U55" s="244"/>
      <c r="V55" s="245"/>
      <c r="W55" s="245"/>
      <c r="X55" s="361"/>
      <c r="Y55" s="246">
        <f t="shared" si="3"/>
        <v>0</v>
      </c>
      <c r="Z55" s="266"/>
      <c r="AA55" s="363"/>
      <c r="AB55" s="244"/>
      <c r="AC55" s="198"/>
      <c r="AD55" s="198"/>
      <c r="AE55" s="198"/>
    </row>
    <row r="56" spans="1:31" x14ac:dyDescent="0.25">
      <c r="A56" s="198"/>
      <c r="B56" s="198"/>
      <c r="C56" s="415"/>
      <c r="D56" s="198"/>
      <c r="E56" s="198"/>
      <c r="F56" s="239"/>
      <c r="G56" s="239"/>
      <c r="H56" s="239"/>
      <c r="I56" s="239"/>
      <c r="J56" s="198"/>
      <c r="K56" s="198"/>
      <c r="L56" s="198"/>
      <c r="M56" s="198"/>
      <c r="N56" s="198"/>
      <c r="O56" s="240"/>
      <c r="P56" s="241"/>
      <c r="Q56" s="242"/>
      <c r="R56" s="243">
        <f t="shared" si="2"/>
        <v>0</v>
      </c>
      <c r="S56" s="400"/>
      <c r="T56" s="244"/>
      <c r="U56" s="244"/>
      <c r="V56" s="245"/>
      <c r="W56" s="245"/>
      <c r="X56" s="361"/>
      <c r="Y56" s="246">
        <f t="shared" si="3"/>
        <v>0</v>
      </c>
      <c r="Z56" s="266"/>
      <c r="AA56" s="363"/>
      <c r="AB56" s="244"/>
      <c r="AC56" s="198"/>
      <c r="AD56" s="198"/>
      <c r="AE56" s="198"/>
    </row>
    <row r="57" spans="1:31" x14ac:dyDescent="0.25">
      <c r="A57" s="198"/>
      <c r="B57" s="198"/>
      <c r="C57" s="415"/>
      <c r="D57" s="198"/>
      <c r="E57" s="198"/>
      <c r="F57" s="239"/>
      <c r="G57" s="239"/>
      <c r="H57" s="239"/>
      <c r="I57" s="239"/>
      <c r="J57" s="198"/>
      <c r="K57" s="198"/>
      <c r="L57" s="198"/>
      <c r="M57" s="198"/>
      <c r="N57" s="198"/>
      <c r="O57" s="240"/>
      <c r="P57" s="241"/>
      <c r="Q57" s="242"/>
      <c r="R57" s="243">
        <f t="shared" si="2"/>
        <v>0</v>
      </c>
      <c r="S57" s="400"/>
      <c r="T57" s="244"/>
      <c r="U57" s="244"/>
      <c r="V57" s="245"/>
      <c r="W57" s="245"/>
      <c r="X57" s="361"/>
      <c r="Y57" s="246">
        <f t="shared" si="3"/>
        <v>0</v>
      </c>
      <c r="Z57" s="266"/>
      <c r="AA57" s="363"/>
      <c r="AB57" s="244"/>
      <c r="AC57" s="198"/>
      <c r="AD57" s="198"/>
      <c r="AE57" s="198"/>
    </row>
    <row r="58" spans="1:31" x14ac:dyDescent="0.25">
      <c r="A58" s="198"/>
      <c r="B58" s="198"/>
      <c r="C58" s="415"/>
      <c r="D58" s="198"/>
      <c r="E58" s="198"/>
      <c r="F58" s="239"/>
      <c r="G58" s="239"/>
      <c r="H58" s="239"/>
      <c r="I58" s="239"/>
      <c r="J58" s="198"/>
      <c r="K58" s="198"/>
      <c r="L58" s="198"/>
      <c r="M58" s="198"/>
      <c r="N58" s="198"/>
      <c r="O58" s="240"/>
      <c r="P58" s="241"/>
      <c r="Q58" s="242"/>
      <c r="R58" s="243">
        <f t="shared" si="2"/>
        <v>0</v>
      </c>
      <c r="S58" s="400"/>
      <c r="T58" s="244"/>
      <c r="U58" s="244"/>
      <c r="V58" s="245"/>
      <c r="W58" s="245"/>
      <c r="X58" s="361"/>
      <c r="Y58" s="246">
        <f t="shared" si="3"/>
        <v>0</v>
      </c>
      <c r="Z58" s="266"/>
      <c r="AA58" s="363"/>
      <c r="AB58" s="244"/>
      <c r="AC58" s="198"/>
      <c r="AD58" s="198"/>
      <c r="AE58" s="198"/>
    </row>
    <row r="59" spans="1:31" x14ac:dyDescent="0.25">
      <c r="A59" s="198"/>
      <c r="B59" s="198"/>
      <c r="C59" s="415"/>
      <c r="D59" s="198"/>
      <c r="E59" s="198"/>
      <c r="F59" s="239"/>
      <c r="G59" s="239"/>
      <c r="H59" s="239"/>
      <c r="I59" s="239"/>
      <c r="J59" s="198"/>
      <c r="K59" s="198"/>
      <c r="L59" s="198"/>
      <c r="M59" s="198"/>
      <c r="N59" s="198"/>
      <c r="O59" s="240"/>
      <c r="P59" s="241"/>
      <c r="Q59" s="242"/>
      <c r="R59" s="243">
        <f t="shared" si="2"/>
        <v>0</v>
      </c>
      <c r="S59" s="400"/>
      <c r="T59" s="244"/>
      <c r="U59" s="244"/>
      <c r="V59" s="245"/>
      <c r="W59" s="245"/>
      <c r="X59" s="361"/>
      <c r="Y59" s="246">
        <f t="shared" si="3"/>
        <v>0</v>
      </c>
      <c r="Z59" s="266"/>
      <c r="AA59" s="363"/>
      <c r="AB59" s="244"/>
      <c r="AC59" s="198"/>
      <c r="AD59" s="198"/>
      <c r="AE59" s="198"/>
    </row>
    <row r="60" spans="1:31" x14ac:dyDescent="0.25">
      <c r="A60" s="198"/>
      <c r="B60" s="198"/>
      <c r="C60" s="415"/>
      <c r="D60" s="198"/>
      <c r="E60" s="198"/>
      <c r="F60" s="239"/>
      <c r="G60" s="239"/>
      <c r="H60" s="239"/>
      <c r="I60" s="239"/>
      <c r="J60" s="198"/>
      <c r="K60" s="198"/>
      <c r="L60" s="198"/>
      <c r="M60" s="198"/>
      <c r="N60" s="198"/>
      <c r="O60" s="240"/>
      <c r="P60" s="241"/>
      <c r="Q60" s="242"/>
      <c r="R60" s="243">
        <f t="shared" si="2"/>
        <v>0</v>
      </c>
      <c r="S60" s="400"/>
      <c r="T60" s="244"/>
      <c r="U60" s="244"/>
      <c r="V60" s="245"/>
      <c r="W60" s="245"/>
      <c r="X60" s="361"/>
      <c r="Y60" s="246">
        <f t="shared" si="3"/>
        <v>0</v>
      </c>
      <c r="Z60" s="266"/>
      <c r="AA60" s="363"/>
      <c r="AB60" s="244"/>
      <c r="AC60" s="198"/>
      <c r="AD60" s="198"/>
      <c r="AE60" s="198"/>
    </row>
    <row r="61" spans="1:31" x14ac:dyDescent="0.25">
      <c r="A61" s="198"/>
      <c r="B61" s="198"/>
      <c r="C61" s="415"/>
      <c r="D61" s="198"/>
      <c r="E61" s="198"/>
      <c r="F61" s="239"/>
      <c r="G61" s="239"/>
      <c r="H61" s="239"/>
      <c r="I61" s="239"/>
      <c r="J61" s="198"/>
      <c r="K61" s="198"/>
      <c r="L61" s="198"/>
      <c r="M61" s="198"/>
      <c r="N61" s="198"/>
      <c r="O61" s="240"/>
      <c r="P61" s="241"/>
      <c r="Q61" s="242"/>
      <c r="R61" s="243">
        <f t="shared" si="2"/>
        <v>0</v>
      </c>
      <c r="S61" s="400"/>
      <c r="T61" s="244"/>
      <c r="U61" s="244"/>
      <c r="V61" s="245"/>
      <c r="W61" s="245"/>
      <c r="X61" s="361"/>
      <c r="Y61" s="246">
        <f t="shared" si="3"/>
        <v>0</v>
      </c>
      <c r="Z61" s="266"/>
      <c r="AA61" s="363"/>
      <c r="AB61" s="244"/>
      <c r="AC61" s="198"/>
      <c r="AD61" s="198"/>
      <c r="AE61" s="198"/>
    </row>
    <row r="62" spans="1:31" x14ac:dyDescent="0.25">
      <c r="A62" s="198"/>
      <c r="B62" s="198"/>
      <c r="C62" s="415"/>
      <c r="D62" s="198"/>
      <c r="E62" s="198"/>
      <c r="F62" s="239"/>
      <c r="G62" s="239"/>
      <c r="H62" s="239"/>
      <c r="I62" s="239"/>
      <c r="J62" s="198"/>
      <c r="K62" s="198"/>
      <c r="L62" s="198"/>
      <c r="M62" s="198"/>
      <c r="N62" s="198"/>
      <c r="O62" s="240"/>
      <c r="P62" s="241"/>
      <c r="Q62" s="242"/>
      <c r="R62" s="243">
        <f t="shared" si="2"/>
        <v>0</v>
      </c>
      <c r="S62" s="400"/>
      <c r="T62" s="244"/>
      <c r="U62" s="244"/>
      <c r="V62" s="245"/>
      <c r="W62" s="245"/>
      <c r="X62" s="361"/>
      <c r="Y62" s="246">
        <f t="shared" si="3"/>
        <v>0</v>
      </c>
      <c r="Z62" s="266"/>
      <c r="AA62" s="363"/>
      <c r="AB62" s="244"/>
      <c r="AC62" s="198"/>
      <c r="AD62" s="198"/>
      <c r="AE62" s="198"/>
    </row>
    <row r="63" spans="1:31" x14ac:dyDescent="0.25">
      <c r="A63" s="198"/>
      <c r="B63" s="198"/>
      <c r="C63" s="415"/>
      <c r="D63" s="198"/>
      <c r="E63" s="198"/>
      <c r="F63" s="239"/>
      <c r="G63" s="239"/>
      <c r="H63" s="239"/>
      <c r="I63" s="239"/>
      <c r="J63" s="198"/>
      <c r="K63" s="198"/>
      <c r="L63" s="198"/>
      <c r="M63" s="198"/>
      <c r="N63" s="198"/>
      <c r="O63" s="240"/>
      <c r="P63" s="241"/>
      <c r="Q63" s="242"/>
      <c r="R63" s="243">
        <f t="shared" si="2"/>
        <v>0</v>
      </c>
      <c r="S63" s="400"/>
      <c r="T63" s="244"/>
      <c r="U63" s="244"/>
      <c r="V63" s="245"/>
      <c r="W63" s="245"/>
      <c r="X63" s="361"/>
      <c r="Y63" s="246">
        <f t="shared" si="3"/>
        <v>0</v>
      </c>
      <c r="Z63" s="266"/>
      <c r="AA63" s="363"/>
      <c r="AB63" s="244"/>
      <c r="AC63" s="198"/>
      <c r="AD63" s="198"/>
      <c r="AE63" s="198"/>
    </row>
    <row r="64" spans="1:31" x14ac:dyDescent="0.25">
      <c r="A64" s="198"/>
      <c r="B64" s="198"/>
      <c r="C64" s="415"/>
      <c r="D64" s="198"/>
      <c r="E64" s="198"/>
      <c r="F64" s="239"/>
      <c r="G64" s="239"/>
      <c r="H64" s="239"/>
      <c r="I64" s="239"/>
      <c r="J64" s="198"/>
      <c r="K64" s="198"/>
      <c r="L64" s="198"/>
      <c r="M64" s="198"/>
      <c r="N64" s="198"/>
      <c r="O64" s="240"/>
      <c r="P64" s="241"/>
      <c r="Q64" s="242"/>
      <c r="R64" s="243">
        <f t="shared" si="2"/>
        <v>0</v>
      </c>
      <c r="S64" s="400"/>
      <c r="T64" s="244"/>
      <c r="U64" s="244"/>
      <c r="V64" s="245"/>
      <c r="W64" s="245"/>
      <c r="X64" s="361"/>
      <c r="Y64" s="246">
        <f t="shared" si="3"/>
        <v>0</v>
      </c>
      <c r="Z64" s="266"/>
      <c r="AA64" s="363"/>
      <c r="AB64" s="244"/>
      <c r="AC64" s="198"/>
      <c r="AD64" s="198"/>
      <c r="AE64" s="198"/>
    </row>
    <row r="65" spans="1:31" x14ac:dyDescent="0.25">
      <c r="A65" s="198"/>
      <c r="B65" s="198"/>
      <c r="C65" s="415"/>
      <c r="D65" s="198"/>
      <c r="E65" s="198"/>
      <c r="F65" s="239"/>
      <c r="G65" s="239"/>
      <c r="H65" s="239"/>
      <c r="I65" s="239"/>
      <c r="J65" s="198"/>
      <c r="K65" s="198"/>
      <c r="L65" s="198"/>
      <c r="M65" s="198"/>
      <c r="N65" s="198"/>
      <c r="O65" s="240"/>
      <c r="P65" s="241"/>
      <c r="Q65" s="242"/>
      <c r="R65" s="243">
        <f t="shared" si="2"/>
        <v>0</v>
      </c>
      <c r="S65" s="400"/>
      <c r="T65" s="244"/>
      <c r="U65" s="244"/>
      <c r="V65" s="245"/>
      <c r="W65" s="245"/>
      <c r="X65" s="361"/>
      <c r="Y65" s="246">
        <f t="shared" si="3"/>
        <v>0</v>
      </c>
      <c r="Z65" s="266"/>
      <c r="AA65" s="363"/>
      <c r="AB65" s="244"/>
      <c r="AC65" s="198"/>
      <c r="AD65" s="198"/>
      <c r="AE65" s="198"/>
    </row>
    <row r="66" spans="1:31" x14ac:dyDescent="0.25">
      <c r="A66" s="198"/>
      <c r="B66" s="198"/>
      <c r="C66" s="415"/>
      <c r="D66" s="198"/>
      <c r="E66" s="198"/>
      <c r="F66" s="239"/>
      <c r="G66" s="239"/>
      <c r="H66" s="239"/>
      <c r="I66" s="239"/>
      <c r="J66" s="198"/>
      <c r="K66" s="198"/>
      <c r="L66" s="198"/>
      <c r="M66" s="198"/>
      <c r="N66" s="198"/>
      <c r="O66" s="240"/>
      <c r="P66" s="241"/>
      <c r="Q66" s="242"/>
      <c r="R66" s="243">
        <f t="shared" si="2"/>
        <v>0</v>
      </c>
      <c r="S66" s="400"/>
      <c r="T66" s="244"/>
      <c r="U66" s="244"/>
      <c r="V66" s="245"/>
      <c r="W66" s="245"/>
      <c r="X66" s="361"/>
      <c r="Y66" s="246">
        <f t="shared" si="3"/>
        <v>0</v>
      </c>
      <c r="Z66" s="266"/>
      <c r="AA66" s="363"/>
      <c r="AB66" s="244"/>
      <c r="AC66" s="198"/>
      <c r="AD66" s="198"/>
      <c r="AE66" s="198"/>
    </row>
    <row r="67" spans="1:31" x14ac:dyDescent="0.25">
      <c r="A67" s="198"/>
      <c r="B67" s="198"/>
      <c r="C67" s="415"/>
      <c r="D67" s="198"/>
      <c r="E67" s="198"/>
      <c r="F67" s="239"/>
      <c r="G67" s="239"/>
      <c r="H67" s="239"/>
      <c r="I67" s="239"/>
      <c r="J67" s="198"/>
      <c r="K67" s="198"/>
      <c r="L67" s="198"/>
      <c r="M67" s="198"/>
      <c r="N67" s="198"/>
      <c r="O67" s="240"/>
      <c r="P67" s="241"/>
      <c r="Q67" s="242"/>
      <c r="R67" s="243">
        <f t="shared" si="2"/>
        <v>0</v>
      </c>
      <c r="S67" s="400"/>
      <c r="T67" s="244"/>
      <c r="U67" s="244"/>
      <c r="V67" s="245"/>
      <c r="W67" s="245"/>
      <c r="X67" s="361"/>
      <c r="Y67" s="246">
        <f t="shared" si="3"/>
        <v>0</v>
      </c>
      <c r="Z67" s="266"/>
      <c r="AA67" s="363"/>
      <c r="AB67" s="244"/>
      <c r="AC67" s="198"/>
      <c r="AD67" s="198"/>
      <c r="AE67" s="198"/>
    </row>
    <row r="68" spans="1:31" x14ac:dyDescent="0.25">
      <c r="A68" s="198"/>
      <c r="B68" s="198"/>
      <c r="C68" s="415"/>
      <c r="D68" s="198"/>
      <c r="E68" s="198"/>
      <c r="F68" s="239"/>
      <c r="G68" s="239"/>
      <c r="H68" s="239"/>
      <c r="I68" s="239"/>
      <c r="J68" s="198"/>
      <c r="K68" s="198"/>
      <c r="L68" s="198"/>
      <c r="M68" s="198"/>
      <c r="N68" s="198"/>
      <c r="O68" s="240"/>
      <c r="P68" s="241"/>
      <c r="Q68" s="242"/>
      <c r="R68" s="243">
        <f t="shared" si="2"/>
        <v>0</v>
      </c>
      <c r="S68" s="400"/>
      <c r="T68" s="244"/>
      <c r="U68" s="244"/>
      <c r="V68" s="245"/>
      <c r="W68" s="245"/>
      <c r="X68" s="361"/>
      <c r="Y68" s="246">
        <f t="shared" si="3"/>
        <v>0</v>
      </c>
      <c r="Z68" s="266"/>
      <c r="AA68" s="363"/>
      <c r="AB68" s="244"/>
      <c r="AC68" s="198"/>
      <c r="AD68" s="198"/>
      <c r="AE68" s="198"/>
    </row>
    <row r="69" spans="1:31" x14ac:dyDescent="0.25">
      <c r="A69" s="198"/>
      <c r="B69" s="198"/>
      <c r="C69" s="415"/>
      <c r="D69" s="198"/>
      <c r="E69" s="198"/>
      <c r="F69" s="239"/>
      <c r="G69" s="239"/>
      <c r="H69" s="239"/>
      <c r="I69" s="239"/>
      <c r="J69" s="198"/>
      <c r="K69" s="198"/>
      <c r="L69" s="198"/>
      <c r="M69" s="198"/>
      <c r="N69" s="198"/>
      <c r="O69" s="240"/>
      <c r="P69" s="241"/>
      <c r="Q69" s="242"/>
      <c r="R69" s="243">
        <f t="shared" si="2"/>
        <v>0</v>
      </c>
      <c r="S69" s="400"/>
      <c r="T69" s="244"/>
      <c r="U69" s="244"/>
      <c r="V69" s="245"/>
      <c r="W69" s="245"/>
      <c r="X69" s="361"/>
      <c r="Y69" s="246">
        <f t="shared" ref="Y69:Y100" si="4">R69-(X69*P69)</f>
        <v>0</v>
      </c>
      <c r="Z69" s="266"/>
      <c r="AA69" s="363"/>
      <c r="AB69" s="244"/>
      <c r="AC69" s="198"/>
      <c r="AD69" s="198"/>
      <c r="AE69" s="198"/>
    </row>
    <row r="70" spans="1:31" x14ac:dyDescent="0.25">
      <c r="A70" s="198"/>
      <c r="B70" s="198"/>
      <c r="C70" s="415"/>
      <c r="D70" s="198"/>
      <c r="E70" s="198"/>
      <c r="F70" s="239"/>
      <c r="G70" s="239"/>
      <c r="H70" s="239"/>
      <c r="I70" s="239"/>
      <c r="J70" s="198"/>
      <c r="K70" s="198"/>
      <c r="L70" s="198"/>
      <c r="M70" s="198"/>
      <c r="N70" s="198"/>
      <c r="O70" s="240"/>
      <c r="P70" s="241"/>
      <c r="Q70" s="242"/>
      <c r="R70" s="243">
        <f t="shared" ref="R70:R100" si="5">(O70*P70)*0.8</f>
        <v>0</v>
      </c>
      <c r="S70" s="400"/>
      <c r="T70" s="244"/>
      <c r="U70" s="244"/>
      <c r="V70" s="245"/>
      <c r="W70" s="245"/>
      <c r="X70" s="361"/>
      <c r="Y70" s="246">
        <f t="shared" si="4"/>
        <v>0</v>
      </c>
      <c r="Z70" s="266"/>
      <c r="AA70" s="363"/>
      <c r="AB70" s="244"/>
      <c r="AC70" s="198"/>
      <c r="AD70" s="198"/>
      <c r="AE70" s="198"/>
    </row>
    <row r="71" spans="1:31" x14ac:dyDescent="0.25">
      <c r="A71" s="198"/>
      <c r="B71" s="198"/>
      <c r="C71" s="415"/>
      <c r="D71" s="198"/>
      <c r="E71" s="198"/>
      <c r="F71" s="239"/>
      <c r="G71" s="239"/>
      <c r="H71" s="239"/>
      <c r="I71" s="239"/>
      <c r="J71" s="198"/>
      <c r="K71" s="198"/>
      <c r="L71" s="198"/>
      <c r="M71" s="198"/>
      <c r="N71" s="198"/>
      <c r="O71" s="240"/>
      <c r="P71" s="241"/>
      <c r="Q71" s="242"/>
      <c r="R71" s="243">
        <f t="shared" si="5"/>
        <v>0</v>
      </c>
      <c r="S71" s="400"/>
      <c r="T71" s="244"/>
      <c r="U71" s="244"/>
      <c r="V71" s="245"/>
      <c r="W71" s="245"/>
      <c r="X71" s="361"/>
      <c r="Y71" s="246">
        <f t="shared" si="4"/>
        <v>0</v>
      </c>
      <c r="Z71" s="266"/>
      <c r="AA71" s="363"/>
      <c r="AB71" s="244"/>
      <c r="AC71" s="198"/>
      <c r="AD71" s="198"/>
      <c r="AE71" s="198"/>
    </row>
    <row r="72" spans="1:31" x14ac:dyDescent="0.25">
      <c r="A72" s="198"/>
      <c r="B72" s="198"/>
      <c r="C72" s="415"/>
      <c r="D72" s="198"/>
      <c r="E72" s="198"/>
      <c r="F72" s="239"/>
      <c r="G72" s="239"/>
      <c r="H72" s="239"/>
      <c r="I72" s="239"/>
      <c r="J72" s="198"/>
      <c r="K72" s="198"/>
      <c r="L72" s="198"/>
      <c r="M72" s="198"/>
      <c r="N72" s="198"/>
      <c r="O72" s="240"/>
      <c r="P72" s="241"/>
      <c r="Q72" s="242"/>
      <c r="R72" s="243">
        <f t="shared" si="5"/>
        <v>0</v>
      </c>
      <c r="S72" s="400"/>
      <c r="T72" s="244"/>
      <c r="U72" s="244"/>
      <c r="V72" s="245"/>
      <c r="W72" s="245"/>
      <c r="X72" s="361"/>
      <c r="Y72" s="246">
        <f t="shared" si="4"/>
        <v>0</v>
      </c>
      <c r="Z72" s="266"/>
      <c r="AA72" s="363"/>
      <c r="AB72" s="244"/>
      <c r="AC72" s="198"/>
      <c r="AD72" s="198"/>
      <c r="AE72" s="198"/>
    </row>
    <row r="73" spans="1:31" x14ac:dyDescent="0.25">
      <c r="A73" s="198"/>
      <c r="B73" s="198"/>
      <c r="C73" s="415"/>
      <c r="D73" s="198"/>
      <c r="E73" s="198"/>
      <c r="F73" s="239"/>
      <c r="G73" s="239"/>
      <c r="H73" s="239"/>
      <c r="I73" s="239"/>
      <c r="J73" s="198"/>
      <c r="K73" s="198"/>
      <c r="L73" s="198"/>
      <c r="M73" s="198"/>
      <c r="N73" s="198"/>
      <c r="O73" s="240"/>
      <c r="P73" s="241"/>
      <c r="Q73" s="242"/>
      <c r="R73" s="243">
        <f t="shared" si="5"/>
        <v>0</v>
      </c>
      <c r="S73" s="400"/>
      <c r="T73" s="244"/>
      <c r="U73" s="244"/>
      <c r="V73" s="245"/>
      <c r="W73" s="245"/>
      <c r="X73" s="361"/>
      <c r="Y73" s="246">
        <f t="shared" si="4"/>
        <v>0</v>
      </c>
      <c r="Z73" s="266"/>
      <c r="AA73" s="363"/>
      <c r="AB73" s="244"/>
      <c r="AC73" s="198"/>
      <c r="AD73" s="198"/>
      <c r="AE73" s="198"/>
    </row>
    <row r="74" spans="1:31" x14ac:dyDescent="0.25">
      <c r="A74" s="198"/>
      <c r="B74" s="198"/>
      <c r="C74" s="415"/>
      <c r="D74" s="198"/>
      <c r="E74" s="198"/>
      <c r="F74" s="239"/>
      <c r="G74" s="239"/>
      <c r="H74" s="239"/>
      <c r="I74" s="239"/>
      <c r="J74" s="198"/>
      <c r="K74" s="198"/>
      <c r="L74" s="198"/>
      <c r="M74" s="198"/>
      <c r="N74" s="198"/>
      <c r="O74" s="240"/>
      <c r="P74" s="241"/>
      <c r="Q74" s="242"/>
      <c r="R74" s="243">
        <f t="shared" si="5"/>
        <v>0</v>
      </c>
      <c r="S74" s="400"/>
      <c r="T74" s="244"/>
      <c r="U74" s="244"/>
      <c r="V74" s="245"/>
      <c r="W74" s="245"/>
      <c r="X74" s="361"/>
      <c r="Y74" s="246">
        <f t="shared" si="4"/>
        <v>0</v>
      </c>
      <c r="Z74" s="266"/>
      <c r="AA74" s="363"/>
      <c r="AB74" s="244"/>
      <c r="AC74" s="198"/>
      <c r="AD74" s="198"/>
      <c r="AE74" s="198"/>
    </row>
    <row r="75" spans="1:31" x14ac:dyDescent="0.25">
      <c r="A75" s="198"/>
      <c r="B75" s="198"/>
      <c r="C75" s="415"/>
      <c r="D75" s="198"/>
      <c r="E75" s="198"/>
      <c r="F75" s="239"/>
      <c r="G75" s="239"/>
      <c r="H75" s="239"/>
      <c r="I75" s="239"/>
      <c r="J75" s="198"/>
      <c r="K75" s="198"/>
      <c r="L75" s="198"/>
      <c r="M75" s="198"/>
      <c r="N75" s="198"/>
      <c r="O75" s="240"/>
      <c r="P75" s="241"/>
      <c r="Q75" s="242"/>
      <c r="R75" s="243">
        <f t="shared" si="5"/>
        <v>0</v>
      </c>
      <c r="S75" s="400"/>
      <c r="T75" s="244"/>
      <c r="U75" s="244"/>
      <c r="V75" s="245"/>
      <c r="W75" s="245"/>
      <c r="X75" s="361"/>
      <c r="Y75" s="246">
        <f t="shared" si="4"/>
        <v>0</v>
      </c>
      <c r="Z75" s="266"/>
      <c r="AA75" s="363"/>
      <c r="AB75" s="244"/>
      <c r="AC75" s="198"/>
      <c r="AD75" s="198"/>
      <c r="AE75" s="198"/>
    </row>
    <row r="76" spans="1:31" x14ac:dyDescent="0.25">
      <c r="A76" s="198"/>
      <c r="B76" s="198"/>
      <c r="C76" s="415"/>
      <c r="D76" s="198"/>
      <c r="E76" s="198"/>
      <c r="F76" s="239"/>
      <c r="G76" s="239"/>
      <c r="H76" s="239"/>
      <c r="I76" s="239"/>
      <c r="J76" s="198"/>
      <c r="K76" s="198"/>
      <c r="L76" s="198"/>
      <c r="M76" s="198"/>
      <c r="N76" s="198"/>
      <c r="O76" s="240"/>
      <c r="P76" s="241"/>
      <c r="Q76" s="242"/>
      <c r="R76" s="243">
        <f t="shared" si="5"/>
        <v>0</v>
      </c>
      <c r="S76" s="400"/>
      <c r="T76" s="244"/>
      <c r="U76" s="244"/>
      <c r="V76" s="245"/>
      <c r="W76" s="245"/>
      <c r="X76" s="361"/>
      <c r="Y76" s="246">
        <f t="shared" si="4"/>
        <v>0</v>
      </c>
      <c r="Z76" s="266"/>
      <c r="AA76" s="363"/>
      <c r="AB76" s="244"/>
      <c r="AC76" s="198"/>
      <c r="AD76" s="198"/>
      <c r="AE76" s="198"/>
    </row>
    <row r="77" spans="1:31" x14ac:dyDescent="0.25">
      <c r="A77" s="198"/>
      <c r="B77" s="198"/>
      <c r="C77" s="415"/>
      <c r="D77" s="198"/>
      <c r="E77" s="198"/>
      <c r="F77" s="239"/>
      <c r="G77" s="239"/>
      <c r="H77" s="239"/>
      <c r="I77" s="239"/>
      <c r="J77" s="198"/>
      <c r="K77" s="198"/>
      <c r="L77" s="198"/>
      <c r="M77" s="198"/>
      <c r="N77" s="198"/>
      <c r="O77" s="240"/>
      <c r="P77" s="241"/>
      <c r="Q77" s="242"/>
      <c r="R77" s="243">
        <f t="shared" si="5"/>
        <v>0</v>
      </c>
      <c r="S77" s="400"/>
      <c r="T77" s="244"/>
      <c r="U77" s="244"/>
      <c r="V77" s="245"/>
      <c r="W77" s="245"/>
      <c r="X77" s="361"/>
      <c r="Y77" s="246">
        <f t="shared" si="4"/>
        <v>0</v>
      </c>
      <c r="Z77" s="266"/>
      <c r="AA77" s="363"/>
      <c r="AB77" s="244"/>
      <c r="AC77" s="198"/>
      <c r="AD77" s="198"/>
      <c r="AE77" s="198"/>
    </row>
    <row r="78" spans="1:31" x14ac:dyDescent="0.25">
      <c r="A78" s="198"/>
      <c r="B78" s="198"/>
      <c r="C78" s="415"/>
      <c r="D78" s="198"/>
      <c r="E78" s="198"/>
      <c r="F78" s="239"/>
      <c r="G78" s="239"/>
      <c r="H78" s="239"/>
      <c r="I78" s="239"/>
      <c r="J78" s="198"/>
      <c r="K78" s="198"/>
      <c r="L78" s="198"/>
      <c r="M78" s="198"/>
      <c r="N78" s="198"/>
      <c r="O78" s="240"/>
      <c r="P78" s="241"/>
      <c r="Q78" s="242"/>
      <c r="R78" s="243">
        <f t="shared" si="5"/>
        <v>0</v>
      </c>
      <c r="S78" s="400"/>
      <c r="T78" s="244"/>
      <c r="U78" s="244"/>
      <c r="V78" s="245"/>
      <c r="W78" s="245"/>
      <c r="X78" s="361"/>
      <c r="Y78" s="246">
        <f t="shared" si="4"/>
        <v>0</v>
      </c>
      <c r="Z78" s="266"/>
      <c r="AA78" s="363"/>
      <c r="AB78" s="244"/>
      <c r="AC78" s="198"/>
      <c r="AD78" s="198"/>
      <c r="AE78" s="198"/>
    </row>
    <row r="79" spans="1:31" x14ac:dyDescent="0.25">
      <c r="A79" s="198"/>
      <c r="B79" s="198"/>
      <c r="C79" s="415"/>
      <c r="D79" s="198"/>
      <c r="E79" s="198"/>
      <c r="F79" s="239"/>
      <c r="G79" s="239"/>
      <c r="H79" s="239"/>
      <c r="I79" s="239"/>
      <c r="J79" s="198"/>
      <c r="K79" s="198"/>
      <c r="L79" s="198"/>
      <c r="M79" s="198"/>
      <c r="N79" s="198"/>
      <c r="O79" s="240"/>
      <c r="P79" s="241"/>
      <c r="Q79" s="242"/>
      <c r="R79" s="243">
        <f t="shared" si="5"/>
        <v>0</v>
      </c>
      <c r="S79" s="400"/>
      <c r="T79" s="244"/>
      <c r="U79" s="244"/>
      <c r="V79" s="245"/>
      <c r="W79" s="245"/>
      <c r="X79" s="361"/>
      <c r="Y79" s="246">
        <f t="shared" si="4"/>
        <v>0</v>
      </c>
      <c r="Z79" s="266"/>
      <c r="AA79" s="363"/>
      <c r="AB79" s="244"/>
      <c r="AC79" s="198"/>
      <c r="AD79" s="198"/>
      <c r="AE79" s="198"/>
    </row>
    <row r="80" spans="1:31" x14ac:dyDescent="0.25">
      <c r="A80" s="198"/>
      <c r="B80" s="198"/>
      <c r="C80" s="415"/>
      <c r="D80" s="198"/>
      <c r="E80" s="198"/>
      <c r="F80" s="239"/>
      <c r="G80" s="239"/>
      <c r="H80" s="239"/>
      <c r="I80" s="239"/>
      <c r="J80" s="198"/>
      <c r="K80" s="198"/>
      <c r="L80" s="198"/>
      <c r="M80" s="198"/>
      <c r="N80" s="198"/>
      <c r="O80" s="240"/>
      <c r="P80" s="241"/>
      <c r="Q80" s="242"/>
      <c r="R80" s="243">
        <f t="shared" si="5"/>
        <v>0</v>
      </c>
      <c r="S80" s="400"/>
      <c r="T80" s="244"/>
      <c r="U80" s="244"/>
      <c r="V80" s="245"/>
      <c r="W80" s="245"/>
      <c r="X80" s="361"/>
      <c r="Y80" s="246">
        <f t="shared" si="4"/>
        <v>0</v>
      </c>
      <c r="Z80" s="266"/>
      <c r="AA80" s="363"/>
      <c r="AB80" s="244"/>
      <c r="AC80" s="198"/>
      <c r="AD80" s="198"/>
      <c r="AE80" s="198"/>
    </row>
    <row r="81" spans="1:31" x14ac:dyDescent="0.25">
      <c r="A81" s="198"/>
      <c r="B81" s="198"/>
      <c r="C81" s="415"/>
      <c r="D81" s="198"/>
      <c r="E81" s="198"/>
      <c r="F81" s="239"/>
      <c r="G81" s="239"/>
      <c r="H81" s="239"/>
      <c r="I81" s="239"/>
      <c r="J81" s="198"/>
      <c r="K81" s="198"/>
      <c r="L81" s="198"/>
      <c r="M81" s="198"/>
      <c r="N81" s="198"/>
      <c r="O81" s="240"/>
      <c r="P81" s="241"/>
      <c r="Q81" s="242"/>
      <c r="R81" s="243">
        <f t="shared" si="5"/>
        <v>0</v>
      </c>
      <c r="S81" s="400"/>
      <c r="T81" s="244"/>
      <c r="U81" s="244"/>
      <c r="V81" s="245"/>
      <c r="W81" s="245"/>
      <c r="X81" s="361"/>
      <c r="Y81" s="246">
        <f t="shared" si="4"/>
        <v>0</v>
      </c>
      <c r="Z81" s="266"/>
      <c r="AA81" s="363"/>
      <c r="AB81" s="244"/>
      <c r="AC81" s="198"/>
      <c r="AD81" s="198"/>
      <c r="AE81" s="198"/>
    </row>
    <row r="82" spans="1:31" x14ac:dyDescent="0.25">
      <c r="A82" s="198"/>
      <c r="B82" s="198"/>
      <c r="C82" s="415"/>
      <c r="D82" s="198"/>
      <c r="E82" s="198"/>
      <c r="F82" s="239"/>
      <c r="G82" s="239"/>
      <c r="H82" s="239"/>
      <c r="I82" s="239"/>
      <c r="J82" s="198"/>
      <c r="K82" s="198"/>
      <c r="L82" s="198"/>
      <c r="M82" s="198"/>
      <c r="N82" s="198"/>
      <c r="O82" s="240"/>
      <c r="P82" s="241"/>
      <c r="Q82" s="242"/>
      <c r="R82" s="243">
        <f t="shared" si="5"/>
        <v>0</v>
      </c>
      <c r="S82" s="400"/>
      <c r="T82" s="244"/>
      <c r="U82" s="244"/>
      <c r="V82" s="245"/>
      <c r="W82" s="245"/>
      <c r="X82" s="361"/>
      <c r="Y82" s="246">
        <f t="shared" si="4"/>
        <v>0</v>
      </c>
      <c r="Z82" s="266"/>
      <c r="AA82" s="363"/>
      <c r="AB82" s="244"/>
      <c r="AC82" s="198"/>
      <c r="AD82" s="198"/>
      <c r="AE82" s="198"/>
    </row>
    <row r="83" spans="1:31" x14ac:dyDescent="0.25">
      <c r="A83" s="198"/>
      <c r="B83" s="198"/>
      <c r="C83" s="415"/>
      <c r="D83" s="198"/>
      <c r="E83" s="198"/>
      <c r="F83" s="239"/>
      <c r="G83" s="239"/>
      <c r="H83" s="239"/>
      <c r="I83" s="239"/>
      <c r="J83" s="198"/>
      <c r="K83" s="198"/>
      <c r="L83" s="198"/>
      <c r="M83" s="198"/>
      <c r="N83" s="198"/>
      <c r="O83" s="240"/>
      <c r="P83" s="241"/>
      <c r="Q83" s="242"/>
      <c r="R83" s="243">
        <f t="shared" si="5"/>
        <v>0</v>
      </c>
      <c r="S83" s="400"/>
      <c r="T83" s="244"/>
      <c r="U83" s="244"/>
      <c r="V83" s="245"/>
      <c r="W83" s="245"/>
      <c r="X83" s="361"/>
      <c r="Y83" s="246">
        <f t="shared" si="4"/>
        <v>0</v>
      </c>
      <c r="Z83" s="266"/>
      <c r="AA83" s="363"/>
      <c r="AB83" s="244"/>
      <c r="AC83" s="198"/>
      <c r="AD83" s="198"/>
      <c r="AE83" s="198"/>
    </row>
    <row r="84" spans="1:31" x14ac:dyDescent="0.25">
      <c r="A84" s="198"/>
      <c r="B84" s="198"/>
      <c r="C84" s="415"/>
      <c r="D84" s="198"/>
      <c r="E84" s="198"/>
      <c r="F84" s="239"/>
      <c r="G84" s="239"/>
      <c r="H84" s="239"/>
      <c r="I84" s="239"/>
      <c r="J84" s="198"/>
      <c r="K84" s="198"/>
      <c r="L84" s="198"/>
      <c r="M84" s="198"/>
      <c r="N84" s="198"/>
      <c r="O84" s="240"/>
      <c r="P84" s="241"/>
      <c r="Q84" s="242"/>
      <c r="R84" s="243">
        <f t="shared" si="5"/>
        <v>0</v>
      </c>
      <c r="S84" s="400"/>
      <c r="T84" s="244"/>
      <c r="U84" s="244"/>
      <c r="V84" s="245"/>
      <c r="W84" s="245"/>
      <c r="X84" s="361"/>
      <c r="Y84" s="246">
        <f t="shared" si="4"/>
        <v>0</v>
      </c>
      <c r="Z84" s="266"/>
      <c r="AA84" s="363"/>
      <c r="AB84" s="244"/>
      <c r="AC84" s="198"/>
      <c r="AD84" s="198"/>
      <c r="AE84" s="198"/>
    </row>
    <row r="85" spans="1:31" x14ac:dyDescent="0.25">
      <c r="A85" s="198"/>
      <c r="B85" s="198"/>
      <c r="C85" s="415"/>
      <c r="D85" s="198"/>
      <c r="E85" s="198"/>
      <c r="F85" s="239"/>
      <c r="G85" s="239"/>
      <c r="H85" s="239"/>
      <c r="I85" s="239"/>
      <c r="J85" s="198"/>
      <c r="K85" s="198"/>
      <c r="L85" s="198"/>
      <c r="M85" s="198"/>
      <c r="N85" s="198"/>
      <c r="O85" s="240"/>
      <c r="P85" s="241"/>
      <c r="Q85" s="242"/>
      <c r="R85" s="243">
        <f t="shared" si="5"/>
        <v>0</v>
      </c>
      <c r="S85" s="400"/>
      <c r="T85" s="244"/>
      <c r="U85" s="244"/>
      <c r="V85" s="245"/>
      <c r="W85" s="245"/>
      <c r="X85" s="361"/>
      <c r="Y85" s="246">
        <f t="shared" si="4"/>
        <v>0</v>
      </c>
      <c r="Z85" s="266"/>
      <c r="AA85" s="363"/>
      <c r="AB85" s="244"/>
      <c r="AC85" s="198"/>
      <c r="AD85" s="198"/>
      <c r="AE85" s="198"/>
    </row>
    <row r="86" spans="1:31" x14ac:dyDescent="0.25">
      <c r="A86" s="198"/>
      <c r="B86" s="198"/>
      <c r="C86" s="415"/>
      <c r="D86" s="198"/>
      <c r="E86" s="198"/>
      <c r="F86" s="239"/>
      <c r="G86" s="239"/>
      <c r="H86" s="239"/>
      <c r="I86" s="239"/>
      <c r="J86" s="198"/>
      <c r="K86" s="198"/>
      <c r="L86" s="198"/>
      <c r="M86" s="198"/>
      <c r="N86" s="198"/>
      <c r="O86" s="240"/>
      <c r="P86" s="241"/>
      <c r="Q86" s="242"/>
      <c r="R86" s="243">
        <f t="shared" si="5"/>
        <v>0</v>
      </c>
      <c r="S86" s="400"/>
      <c r="T86" s="244"/>
      <c r="U86" s="244"/>
      <c r="V86" s="245"/>
      <c r="W86" s="245"/>
      <c r="X86" s="361"/>
      <c r="Y86" s="246">
        <f t="shared" si="4"/>
        <v>0</v>
      </c>
      <c r="Z86" s="266"/>
      <c r="AA86" s="363"/>
      <c r="AB86" s="244"/>
      <c r="AC86" s="198"/>
      <c r="AD86" s="198"/>
      <c r="AE86" s="198"/>
    </row>
    <row r="87" spans="1:31" x14ac:dyDescent="0.25">
      <c r="A87" s="198"/>
      <c r="B87" s="198"/>
      <c r="C87" s="415"/>
      <c r="D87" s="198"/>
      <c r="E87" s="198"/>
      <c r="F87" s="239"/>
      <c r="G87" s="239"/>
      <c r="H87" s="239"/>
      <c r="I87" s="239"/>
      <c r="J87" s="198"/>
      <c r="K87" s="198"/>
      <c r="L87" s="198"/>
      <c r="M87" s="198"/>
      <c r="N87" s="198"/>
      <c r="O87" s="240"/>
      <c r="P87" s="241"/>
      <c r="Q87" s="242"/>
      <c r="R87" s="243">
        <f t="shared" si="5"/>
        <v>0</v>
      </c>
      <c r="S87" s="400"/>
      <c r="T87" s="244"/>
      <c r="U87" s="244"/>
      <c r="V87" s="245"/>
      <c r="W87" s="245"/>
      <c r="X87" s="361"/>
      <c r="Y87" s="246">
        <f t="shared" si="4"/>
        <v>0</v>
      </c>
      <c r="Z87" s="266"/>
      <c r="AA87" s="363"/>
      <c r="AB87" s="244"/>
      <c r="AC87" s="198"/>
      <c r="AD87" s="198"/>
      <c r="AE87" s="198"/>
    </row>
    <row r="88" spans="1:31" x14ac:dyDescent="0.25">
      <c r="A88" s="198"/>
      <c r="B88" s="198"/>
      <c r="C88" s="415"/>
      <c r="D88" s="198"/>
      <c r="E88" s="198"/>
      <c r="F88" s="239"/>
      <c r="G88" s="239"/>
      <c r="H88" s="239"/>
      <c r="I88" s="239"/>
      <c r="J88" s="198"/>
      <c r="K88" s="198"/>
      <c r="L88" s="198"/>
      <c r="M88" s="198"/>
      <c r="N88" s="198"/>
      <c r="O88" s="240"/>
      <c r="P88" s="241"/>
      <c r="Q88" s="242"/>
      <c r="R88" s="243">
        <f t="shared" si="5"/>
        <v>0</v>
      </c>
      <c r="S88" s="400"/>
      <c r="T88" s="244"/>
      <c r="U88" s="244"/>
      <c r="V88" s="245"/>
      <c r="W88" s="245"/>
      <c r="X88" s="361"/>
      <c r="Y88" s="246">
        <f t="shared" si="4"/>
        <v>0</v>
      </c>
      <c r="Z88" s="266"/>
      <c r="AA88" s="363"/>
      <c r="AB88" s="244"/>
      <c r="AC88" s="198"/>
      <c r="AD88" s="198"/>
      <c r="AE88" s="198"/>
    </row>
    <row r="89" spans="1:31" x14ac:dyDescent="0.25">
      <c r="A89" s="198"/>
      <c r="B89" s="198"/>
      <c r="C89" s="415"/>
      <c r="D89" s="198"/>
      <c r="E89" s="198"/>
      <c r="F89" s="239"/>
      <c r="G89" s="239"/>
      <c r="H89" s="239"/>
      <c r="I89" s="239"/>
      <c r="J89" s="198"/>
      <c r="K89" s="198"/>
      <c r="L89" s="198"/>
      <c r="M89" s="198"/>
      <c r="N89" s="198"/>
      <c r="O89" s="240"/>
      <c r="P89" s="241"/>
      <c r="Q89" s="242"/>
      <c r="R89" s="243">
        <f t="shared" si="5"/>
        <v>0</v>
      </c>
      <c r="S89" s="400"/>
      <c r="T89" s="244"/>
      <c r="U89" s="244"/>
      <c r="V89" s="245"/>
      <c r="W89" s="245"/>
      <c r="X89" s="361"/>
      <c r="Y89" s="246">
        <f t="shared" si="4"/>
        <v>0</v>
      </c>
      <c r="Z89" s="266"/>
      <c r="AA89" s="363"/>
      <c r="AB89" s="244"/>
      <c r="AC89" s="198"/>
      <c r="AD89" s="198"/>
      <c r="AE89" s="198"/>
    </row>
    <row r="90" spans="1:31" x14ac:dyDescent="0.25">
      <c r="A90" s="198"/>
      <c r="B90" s="198"/>
      <c r="C90" s="415"/>
      <c r="D90" s="198"/>
      <c r="E90" s="198"/>
      <c r="F90" s="239"/>
      <c r="G90" s="239"/>
      <c r="H90" s="239"/>
      <c r="I90" s="239"/>
      <c r="J90" s="198"/>
      <c r="K90" s="198"/>
      <c r="L90" s="198"/>
      <c r="M90" s="198"/>
      <c r="N90" s="198"/>
      <c r="O90" s="240"/>
      <c r="P90" s="241"/>
      <c r="Q90" s="242"/>
      <c r="R90" s="243">
        <f t="shared" si="5"/>
        <v>0</v>
      </c>
      <c r="S90" s="400"/>
      <c r="T90" s="244"/>
      <c r="U90" s="244"/>
      <c r="V90" s="245"/>
      <c r="W90" s="245"/>
      <c r="X90" s="361"/>
      <c r="Y90" s="246">
        <f t="shared" si="4"/>
        <v>0</v>
      </c>
      <c r="Z90" s="266"/>
      <c r="AA90" s="363"/>
      <c r="AB90" s="244"/>
      <c r="AC90" s="198"/>
      <c r="AD90" s="198"/>
      <c r="AE90" s="198"/>
    </row>
    <row r="91" spans="1:31" x14ac:dyDescent="0.25">
      <c r="A91" s="198"/>
      <c r="B91" s="198"/>
      <c r="C91" s="415"/>
      <c r="D91" s="198"/>
      <c r="E91" s="198"/>
      <c r="F91" s="239"/>
      <c r="G91" s="239"/>
      <c r="H91" s="239"/>
      <c r="I91" s="239"/>
      <c r="J91" s="198"/>
      <c r="K91" s="198"/>
      <c r="L91" s="198"/>
      <c r="M91" s="198"/>
      <c r="N91" s="198"/>
      <c r="O91" s="240"/>
      <c r="P91" s="241"/>
      <c r="Q91" s="242"/>
      <c r="R91" s="243">
        <f t="shared" si="5"/>
        <v>0</v>
      </c>
      <c r="S91" s="400"/>
      <c r="T91" s="244"/>
      <c r="U91" s="244"/>
      <c r="V91" s="245"/>
      <c r="W91" s="245"/>
      <c r="X91" s="361"/>
      <c r="Y91" s="246">
        <f t="shared" si="4"/>
        <v>0</v>
      </c>
      <c r="Z91" s="266"/>
      <c r="AA91" s="363"/>
      <c r="AB91" s="244"/>
      <c r="AC91" s="198"/>
      <c r="AD91" s="198"/>
      <c r="AE91" s="198"/>
    </row>
    <row r="92" spans="1:31" x14ac:dyDescent="0.25">
      <c r="A92" s="198"/>
      <c r="B92" s="198"/>
      <c r="C92" s="415"/>
      <c r="D92" s="198"/>
      <c r="E92" s="198"/>
      <c r="F92" s="239"/>
      <c r="G92" s="239"/>
      <c r="H92" s="239"/>
      <c r="I92" s="239"/>
      <c r="J92" s="198"/>
      <c r="K92" s="198"/>
      <c r="L92" s="198"/>
      <c r="M92" s="198"/>
      <c r="N92" s="198"/>
      <c r="O92" s="240"/>
      <c r="P92" s="241"/>
      <c r="Q92" s="242"/>
      <c r="R92" s="243">
        <f t="shared" si="5"/>
        <v>0</v>
      </c>
      <c r="S92" s="400"/>
      <c r="T92" s="244"/>
      <c r="U92" s="244"/>
      <c r="V92" s="245"/>
      <c r="W92" s="245"/>
      <c r="X92" s="361"/>
      <c r="Y92" s="246">
        <f t="shared" si="4"/>
        <v>0</v>
      </c>
      <c r="Z92" s="266"/>
      <c r="AA92" s="363"/>
      <c r="AB92" s="244"/>
      <c r="AC92" s="198"/>
      <c r="AD92" s="198"/>
      <c r="AE92" s="198"/>
    </row>
    <row r="93" spans="1:31" x14ac:dyDescent="0.25">
      <c r="A93" s="198"/>
      <c r="B93" s="198"/>
      <c r="C93" s="415"/>
      <c r="D93" s="198"/>
      <c r="E93" s="198"/>
      <c r="F93" s="239"/>
      <c r="G93" s="239"/>
      <c r="H93" s="239"/>
      <c r="I93" s="239"/>
      <c r="J93" s="198"/>
      <c r="K93" s="198"/>
      <c r="L93" s="198"/>
      <c r="M93" s="198"/>
      <c r="N93" s="198"/>
      <c r="O93" s="240"/>
      <c r="P93" s="241"/>
      <c r="Q93" s="242"/>
      <c r="R93" s="243">
        <f t="shared" si="5"/>
        <v>0</v>
      </c>
      <c r="S93" s="400"/>
      <c r="T93" s="244"/>
      <c r="U93" s="244"/>
      <c r="V93" s="245"/>
      <c r="W93" s="245"/>
      <c r="X93" s="361"/>
      <c r="Y93" s="246">
        <f t="shared" si="4"/>
        <v>0</v>
      </c>
      <c r="Z93" s="266"/>
      <c r="AA93" s="363"/>
      <c r="AB93" s="244"/>
      <c r="AC93" s="198"/>
      <c r="AD93" s="198"/>
      <c r="AE93" s="198"/>
    </row>
    <row r="94" spans="1:31" x14ac:dyDescent="0.25">
      <c r="A94" s="198"/>
      <c r="B94" s="198"/>
      <c r="C94" s="415"/>
      <c r="D94" s="198"/>
      <c r="E94" s="198"/>
      <c r="F94" s="239"/>
      <c r="G94" s="239"/>
      <c r="H94" s="239"/>
      <c r="I94" s="239"/>
      <c r="J94" s="198"/>
      <c r="K94" s="198"/>
      <c r="L94" s="198"/>
      <c r="M94" s="198"/>
      <c r="N94" s="198"/>
      <c r="O94" s="240"/>
      <c r="P94" s="241"/>
      <c r="Q94" s="242"/>
      <c r="R94" s="243">
        <f t="shared" si="5"/>
        <v>0</v>
      </c>
      <c r="S94" s="400"/>
      <c r="T94" s="244"/>
      <c r="U94" s="244"/>
      <c r="V94" s="245"/>
      <c r="W94" s="245"/>
      <c r="X94" s="361"/>
      <c r="Y94" s="246">
        <f t="shared" si="4"/>
        <v>0</v>
      </c>
      <c r="Z94" s="266"/>
      <c r="AA94" s="363"/>
      <c r="AB94" s="244"/>
      <c r="AC94" s="198"/>
      <c r="AD94" s="198"/>
      <c r="AE94" s="198"/>
    </row>
    <row r="95" spans="1:31" x14ac:dyDescent="0.25">
      <c r="A95" s="198"/>
      <c r="B95" s="198"/>
      <c r="C95" s="415"/>
      <c r="D95" s="198"/>
      <c r="E95" s="198"/>
      <c r="F95" s="239"/>
      <c r="G95" s="239"/>
      <c r="H95" s="239"/>
      <c r="I95" s="239"/>
      <c r="J95" s="198"/>
      <c r="K95" s="198"/>
      <c r="L95" s="198"/>
      <c r="M95" s="198"/>
      <c r="N95" s="198"/>
      <c r="O95" s="240"/>
      <c r="P95" s="241"/>
      <c r="Q95" s="242"/>
      <c r="R95" s="243">
        <f t="shared" si="5"/>
        <v>0</v>
      </c>
      <c r="S95" s="400"/>
      <c r="T95" s="244"/>
      <c r="U95" s="244"/>
      <c r="V95" s="245"/>
      <c r="W95" s="245"/>
      <c r="X95" s="361"/>
      <c r="Y95" s="246">
        <f t="shared" si="4"/>
        <v>0</v>
      </c>
      <c r="Z95" s="266"/>
      <c r="AA95" s="363"/>
      <c r="AB95" s="244"/>
      <c r="AC95" s="198"/>
      <c r="AD95" s="198"/>
      <c r="AE95" s="198"/>
    </row>
    <row r="96" spans="1:31" x14ac:dyDescent="0.25">
      <c r="A96" s="198"/>
      <c r="B96" s="198"/>
      <c r="C96" s="415"/>
      <c r="D96" s="198"/>
      <c r="E96" s="198"/>
      <c r="F96" s="239"/>
      <c r="G96" s="239"/>
      <c r="H96" s="239"/>
      <c r="I96" s="239"/>
      <c r="J96" s="198"/>
      <c r="K96" s="198"/>
      <c r="L96" s="198"/>
      <c r="M96" s="198"/>
      <c r="N96" s="198"/>
      <c r="O96" s="240"/>
      <c r="P96" s="241"/>
      <c r="Q96" s="242"/>
      <c r="R96" s="243">
        <f t="shared" si="5"/>
        <v>0</v>
      </c>
      <c r="S96" s="400"/>
      <c r="T96" s="244"/>
      <c r="U96" s="244"/>
      <c r="V96" s="245"/>
      <c r="W96" s="245"/>
      <c r="X96" s="361"/>
      <c r="Y96" s="246">
        <f t="shared" si="4"/>
        <v>0</v>
      </c>
      <c r="Z96" s="266"/>
      <c r="AA96" s="363"/>
      <c r="AB96" s="244"/>
      <c r="AC96" s="198"/>
      <c r="AD96" s="198"/>
      <c r="AE96" s="198"/>
    </row>
    <row r="97" spans="1:31" x14ac:dyDescent="0.25">
      <c r="A97" s="198"/>
      <c r="B97" s="198"/>
      <c r="C97" s="415"/>
      <c r="D97" s="198"/>
      <c r="E97" s="198"/>
      <c r="F97" s="239"/>
      <c r="G97" s="239"/>
      <c r="H97" s="239"/>
      <c r="I97" s="239"/>
      <c r="J97" s="198"/>
      <c r="K97" s="198"/>
      <c r="L97" s="198"/>
      <c r="M97" s="198"/>
      <c r="N97" s="198"/>
      <c r="O97" s="240"/>
      <c r="P97" s="241"/>
      <c r="Q97" s="242"/>
      <c r="R97" s="243">
        <f t="shared" si="5"/>
        <v>0</v>
      </c>
      <c r="S97" s="400"/>
      <c r="T97" s="244"/>
      <c r="U97" s="244"/>
      <c r="V97" s="245"/>
      <c r="W97" s="245"/>
      <c r="X97" s="361"/>
      <c r="Y97" s="246">
        <f t="shared" si="4"/>
        <v>0</v>
      </c>
      <c r="Z97" s="266"/>
      <c r="AA97" s="363"/>
      <c r="AB97" s="244"/>
      <c r="AC97" s="198"/>
      <c r="AD97" s="198"/>
      <c r="AE97" s="198"/>
    </row>
    <row r="98" spans="1:31" x14ac:dyDescent="0.25">
      <c r="A98" s="198"/>
      <c r="B98" s="198"/>
      <c r="C98" s="415"/>
      <c r="D98" s="198"/>
      <c r="E98" s="198"/>
      <c r="F98" s="239"/>
      <c r="G98" s="239"/>
      <c r="H98" s="239"/>
      <c r="I98" s="239"/>
      <c r="J98" s="198"/>
      <c r="K98" s="198"/>
      <c r="L98" s="198"/>
      <c r="M98" s="198"/>
      <c r="N98" s="198"/>
      <c r="O98" s="240"/>
      <c r="P98" s="241"/>
      <c r="Q98" s="242"/>
      <c r="R98" s="243">
        <f t="shared" si="5"/>
        <v>0</v>
      </c>
      <c r="S98" s="400"/>
      <c r="T98" s="244"/>
      <c r="U98" s="244"/>
      <c r="V98" s="245"/>
      <c r="W98" s="245"/>
      <c r="X98" s="361"/>
      <c r="Y98" s="246">
        <f t="shared" si="4"/>
        <v>0</v>
      </c>
      <c r="Z98" s="266"/>
      <c r="AA98" s="363"/>
      <c r="AB98" s="244"/>
      <c r="AC98" s="198"/>
      <c r="AD98" s="198"/>
      <c r="AE98" s="198"/>
    </row>
    <row r="99" spans="1:31" x14ac:dyDescent="0.25">
      <c r="A99" s="198"/>
      <c r="B99" s="198"/>
      <c r="C99" s="415"/>
      <c r="D99" s="198"/>
      <c r="E99" s="198"/>
      <c r="F99" s="239"/>
      <c r="G99" s="239"/>
      <c r="H99" s="239"/>
      <c r="I99" s="239"/>
      <c r="J99" s="198"/>
      <c r="K99" s="198"/>
      <c r="L99" s="198"/>
      <c r="M99" s="198"/>
      <c r="N99" s="198"/>
      <c r="O99" s="240"/>
      <c r="P99" s="241"/>
      <c r="Q99" s="242"/>
      <c r="R99" s="243">
        <f t="shared" si="5"/>
        <v>0</v>
      </c>
      <c r="S99" s="400"/>
      <c r="T99" s="244"/>
      <c r="U99" s="244"/>
      <c r="V99" s="245"/>
      <c r="W99" s="245"/>
      <c r="X99" s="361"/>
      <c r="Y99" s="246">
        <f t="shared" si="4"/>
        <v>0</v>
      </c>
      <c r="Z99" s="266"/>
      <c r="AA99" s="363"/>
      <c r="AB99" s="244"/>
      <c r="AC99" s="198"/>
      <c r="AD99" s="198"/>
      <c r="AE99" s="198"/>
    </row>
    <row r="100" spans="1:31" x14ac:dyDescent="0.25">
      <c r="A100" s="198"/>
      <c r="B100" s="198"/>
      <c r="C100" s="415"/>
      <c r="D100" s="198"/>
      <c r="E100" s="198"/>
      <c r="F100" s="239"/>
      <c r="G100" s="239"/>
      <c r="H100" s="239"/>
      <c r="I100" s="239"/>
      <c r="J100" s="198"/>
      <c r="K100" s="198"/>
      <c r="L100" s="198"/>
      <c r="M100" s="198"/>
      <c r="N100" s="198"/>
      <c r="O100" s="295"/>
      <c r="P100" s="296"/>
      <c r="Q100" s="198"/>
      <c r="R100" s="243">
        <f t="shared" si="5"/>
        <v>0</v>
      </c>
      <c r="S100" s="400"/>
      <c r="T100" s="297"/>
      <c r="U100" s="198"/>
      <c r="V100" s="298"/>
      <c r="W100" s="298"/>
      <c r="X100" s="366"/>
      <c r="Y100" s="246">
        <f t="shared" si="4"/>
        <v>0</v>
      </c>
      <c r="Z100" s="266"/>
      <c r="AA100" s="363"/>
      <c r="AB100" s="198"/>
      <c r="AC100" s="198"/>
      <c r="AD100" s="198"/>
      <c r="AE100" s="198"/>
    </row>
    <row r="101" spans="1:31" x14ac:dyDescent="0.25">
      <c r="S101" s="401"/>
      <c r="Z101" s="7"/>
      <c r="AA101" s="362"/>
    </row>
    <row r="102" spans="1:31" x14ac:dyDescent="0.25">
      <c r="S102" s="403"/>
      <c r="Z102" s="7"/>
      <c r="AA102" s="362"/>
    </row>
    <row r="103" spans="1:31" x14ac:dyDescent="0.25">
      <c r="S103" s="403"/>
      <c r="Z103" s="7"/>
      <c r="AA103" s="362"/>
    </row>
    <row r="104" spans="1:31" x14ac:dyDescent="0.25">
      <c r="S104" s="403"/>
      <c r="Z104" s="7"/>
      <c r="AA104" s="362"/>
    </row>
    <row r="105" spans="1:31" x14ac:dyDescent="0.25">
      <c r="S105" s="403"/>
      <c r="Z105" s="7"/>
      <c r="AA105" s="362"/>
    </row>
    <row r="106" spans="1:31" x14ac:dyDescent="0.25">
      <c r="S106" s="403"/>
      <c r="Z106" s="7"/>
      <c r="AA106" s="362"/>
    </row>
    <row r="107" spans="1:31" x14ac:dyDescent="0.25">
      <c r="S107" s="44"/>
      <c r="Z107" s="7"/>
      <c r="AA107" s="362"/>
    </row>
    <row r="108" spans="1:31" x14ac:dyDescent="0.25">
      <c r="Z108" s="7"/>
      <c r="AA108" s="362"/>
    </row>
    <row r="109" spans="1:31" x14ac:dyDescent="0.25">
      <c r="Z109" s="7"/>
      <c r="AA109" s="362"/>
    </row>
    <row r="110" spans="1:31" x14ac:dyDescent="0.25">
      <c r="Z110" s="7"/>
      <c r="AA110" s="362"/>
    </row>
    <row r="111" spans="1:31" x14ac:dyDescent="0.25">
      <c r="Z111" s="7"/>
      <c r="AA111" s="362"/>
    </row>
    <row r="112" spans="1:31" x14ac:dyDescent="0.25">
      <c r="Z112" s="7"/>
      <c r="AA112" s="362"/>
    </row>
  </sheetData>
  <autoFilter ref="A4:AE4"/>
  <mergeCells count="3">
    <mergeCell ref="T3:X3"/>
    <mergeCell ref="Z3:AA3"/>
    <mergeCell ref="AB3:AE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zoomScale="70" zoomScaleNormal="70" workbookViewId="0">
      <selection activeCell="F33" sqref="F33"/>
    </sheetView>
  </sheetViews>
  <sheetFormatPr defaultRowHeight="15" x14ac:dyDescent="0.25"/>
  <cols>
    <col min="1" max="1" width="36.85546875" style="7" bestFit="1" customWidth="1"/>
    <col min="2" max="2" width="22.140625" style="7" bestFit="1" customWidth="1"/>
    <col min="3" max="3" width="22.140625" style="7" customWidth="1"/>
    <col min="4" max="4" width="20.140625" style="7" bestFit="1" customWidth="1"/>
    <col min="5" max="5" width="43.5703125" style="7" bestFit="1" customWidth="1"/>
    <col min="6" max="6" width="22.140625" style="249" bestFit="1" customWidth="1"/>
    <col min="7" max="7" width="29.5703125" style="249" bestFit="1" customWidth="1"/>
    <col min="8" max="8" width="19.140625" style="249" bestFit="1" customWidth="1"/>
    <col min="9" max="9" width="20.5703125" style="249" bestFit="1" customWidth="1"/>
    <col min="10" max="10" width="24.28515625" style="7" bestFit="1" customWidth="1"/>
    <col min="11" max="11" width="22.5703125" style="7" bestFit="1" customWidth="1"/>
    <col min="12" max="12" width="44.85546875" style="7" bestFit="1" customWidth="1"/>
    <col min="13" max="13" width="29.140625" style="7" bestFit="1" customWidth="1"/>
    <col min="14" max="14" width="29.140625" style="7" customWidth="1"/>
    <col min="15" max="15" width="30" style="250" bestFit="1" customWidth="1"/>
    <col min="16" max="16" width="25" style="251" bestFit="1" customWidth="1"/>
    <col min="17" max="17" width="30.28515625" style="7" bestFit="1" customWidth="1"/>
    <col min="18" max="18" width="27.7109375" style="252" bestFit="1" customWidth="1"/>
    <col min="19" max="19" width="23.85546875" style="152" customWidth="1"/>
    <col min="20" max="20" width="45" style="253" bestFit="1" customWidth="1"/>
    <col min="21" max="21" width="51.42578125" style="7" bestFit="1" customWidth="1"/>
    <col min="22" max="22" width="75.42578125" style="7" bestFit="1" customWidth="1"/>
    <col min="23" max="23" width="38.85546875" style="7" bestFit="1" customWidth="1"/>
    <col min="24" max="24" width="30" style="7" bestFit="1" customWidth="1"/>
    <col min="25" max="25" width="18.5703125" style="252" bestFit="1" customWidth="1"/>
    <col min="26" max="26" width="23" style="252" bestFit="1" customWidth="1"/>
    <col min="27" max="27" width="20" style="252" bestFit="1" customWidth="1"/>
    <col min="28" max="28" width="12.140625" style="7" bestFit="1" customWidth="1"/>
    <col min="29" max="29" width="13.5703125" style="7" bestFit="1" customWidth="1"/>
    <col min="30" max="30" width="12.140625" style="7" bestFit="1" customWidth="1"/>
    <col min="31" max="31" width="13.5703125" style="7" bestFit="1" customWidth="1"/>
    <col min="32" max="16384" width="9.140625" style="7"/>
  </cols>
  <sheetData>
    <row r="1" spans="1:31" s="69" customFormat="1" thickBot="1" x14ac:dyDescent="0.25">
      <c r="A1" s="30" t="s">
        <v>84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6"/>
      <c r="Q1" s="32"/>
      <c r="R1" s="33"/>
      <c r="S1" s="33"/>
      <c r="T1" s="33"/>
      <c r="U1" s="33"/>
      <c r="V1" s="129"/>
      <c r="W1" s="33"/>
      <c r="X1" s="33"/>
      <c r="Y1" s="229"/>
      <c r="Z1" s="229"/>
      <c r="AA1" s="229"/>
      <c r="AE1" s="230"/>
    </row>
    <row r="2" spans="1:31" s="69" customFormat="1" ht="26.25" thickBot="1" x14ac:dyDescent="0.25">
      <c r="A2" s="164" t="s">
        <v>6</v>
      </c>
      <c r="B2" s="159" t="s">
        <v>61</v>
      </c>
      <c r="C2" s="159"/>
      <c r="D2" s="189">
        <f>Grunddata!C40</f>
        <v>0</v>
      </c>
      <c r="E2" s="159" t="s">
        <v>41</v>
      </c>
      <c r="F2" s="189">
        <f>SUM(M:M)</f>
        <v>0</v>
      </c>
      <c r="G2" s="159" t="s">
        <v>40</v>
      </c>
      <c r="H2" s="189">
        <f>SUM(O:O)</f>
        <v>0</v>
      </c>
      <c r="I2" s="159" t="s">
        <v>78</v>
      </c>
      <c r="J2" s="189">
        <f>SUM(R:R)</f>
        <v>0</v>
      </c>
      <c r="K2" s="163" t="s">
        <v>58</v>
      </c>
      <c r="L2" s="190">
        <f>SUM(Y:Y)</f>
        <v>0</v>
      </c>
      <c r="M2" s="162" t="s">
        <v>59</v>
      </c>
      <c r="N2" s="144">
        <f>SUM(X:X)</f>
        <v>0</v>
      </c>
      <c r="O2" s="162" t="s">
        <v>60</v>
      </c>
      <c r="P2" s="144">
        <f>SUM(AA:AA)</f>
        <v>0</v>
      </c>
      <c r="Q2" s="162"/>
      <c r="R2" s="192"/>
      <c r="S2" s="224"/>
      <c r="T2" s="231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3"/>
    </row>
    <row r="3" spans="1:31" s="69" customFormat="1" ht="40.5" customHeight="1" thickBot="1" x14ac:dyDescent="0.3">
      <c r="A3" s="234"/>
      <c r="B3" s="235"/>
      <c r="C3" s="235"/>
      <c r="D3" s="235"/>
      <c r="E3" s="235"/>
      <c r="F3" s="236"/>
      <c r="G3" s="236"/>
      <c r="H3" s="236"/>
      <c r="I3" s="236"/>
      <c r="J3" s="235"/>
      <c r="K3" s="235"/>
      <c r="L3" s="235"/>
      <c r="M3" s="235"/>
      <c r="N3" s="235"/>
      <c r="O3" s="237"/>
      <c r="P3" s="238"/>
      <c r="Q3" s="235"/>
      <c r="R3" s="197"/>
      <c r="S3" s="40"/>
      <c r="T3" s="426" t="s">
        <v>108</v>
      </c>
      <c r="U3" s="427"/>
      <c r="V3" s="427"/>
      <c r="W3" s="427"/>
      <c r="X3" s="427"/>
      <c r="Y3" s="211"/>
      <c r="Z3" s="427" t="s">
        <v>109</v>
      </c>
      <c r="AA3" s="427"/>
      <c r="AB3" s="428" t="s">
        <v>80</v>
      </c>
      <c r="AC3" s="429"/>
      <c r="AD3" s="429"/>
      <c r="AE3" s="430"/>
    </row>
    <row r="4" spans="1:31" s="69" customFormat="1" ht="39" thickBot="1" x14ac:dyDescent="0.25">
      <c r="A4" s="66" t="s">
        <v>0</v>
      </c>
      <c r="B4" s="66" t="s">
        <v>1</v>
      </c>
      <c r="C4" s="66" t="s">
        <v>116</v>
      </c>
      <c r="D4" s="66" t="s">
        <v>36</v>
      </c>
      <c r="E4" s="66" t="s">
        <v>28</v>
      </c>
      <c r="F4" s="66" t="s">
        <v>25</v>
      </c>
      <c r="G4" s="66" t="s">
        <v>29</v>
      </c>
      <c r="H4" s="66" t="s">
        <v>22</v>
      </c>
      <c r="I4" s="66" t="s">
        <v>4</v>
      </c>
      <c r="J4" s="66" t="s">
        <v>26</v>
      </c>
      <c r="K4" s="66" t="s">
        <v>5</v>
      </c>
      <c r="L4" s="66" t="s">
        <v>23</v>
      </c>
      <c r="M4" s="66" t="s">
        <v>2</v>
      </c>
      <c r="N4" s="66" t="s">
        <v>37</v>
      </c>
      <c r="O4" s="66" t="s">
        <v>38</v>
      </c>
      <c r="P4" s="66" t="s">
        <v>39</v>
      </c>
      <c r="Q4" s="66" t="s">
        <v>105</v>
      </c>
      <c r="R4" s="66" t="s">
        <v>89</v>
      </c>
      <c r="S4" s="398" t="s">
        <v>111</v>
      </c>
      <c r="T4" s="137" t="s">
        <v>117</v>
      </c>
      <c r="U4" s="137" t="s">
        <v>118</v>
      </c>
      <c r="V4" s="137" t="s">
        <v>119</v>
      </c>
      <c r="W4" s="47" t="s">
        <v>3</v>
      </c>
      <c r="X4" s="154" t="s">
        <v>59</v>
      </c>
      <c r="Y4" s="45" t="s">
        <v>46</v>
      </c>
      <c r="Z4" s="154" t="s">
        <v>50</v>
      </c>
      <c r="AA4" s="154" t="s">
        <v>60</v>
      </c>
      <c r="AB4" s="154" t="s">
        <v>95</v>
      </c>
      <c r="AC4" s="154" t="s">
        <v>53</v>
      </c>
      <c r="AD4" s="154" t="s">
        <v>54</v>
      </c>
      <c r="AE4" s="45" t="s">
        <v>53</v>
      </c>
    </row>
    <row r="5" spans="1:31" s="248" customFormat="1" x14ac:dyDescent="0.25">
      <c r="A5" s="303"/>
      <c r="B5" s="303"/>
      <c r="C5" s="303"/>
      <c r="D5" s="271"/>
      <c r="E5" s="304"/>
      <c r="F5" s="305"/>
      <c r="G5" s="306"/>
      <c r="H5" s="271"/>
      <c r="I5" s="118"/>
      <c r="J5" s="307"/>
      <c r="K5" s="118"/>
      <c r="L5" s="308"/>
      <c r="M5" s="309"/>
      <c r="N5" s="335"/>
      <c r="O5" s="275"/>
      <c r="P5" s="311"/>
      <c r="Q5" s="275"/>
      <c r="R5" s="243">
        <f t="shared" ref="R5:R36" si="0">(O5*P5)*0.8</f>
        <v>0</v>
      </c>
      <c r="S5" s="399"/>
      <c r="T5" s="156"/>
      <c r="U5" s="157"/>
      <c r="V5" s="308"/>
      <c r="W5" s="125"/>
      <c r="X5" s="312"/>
      <c r="Y5" s="313">
        <f t="shared" ref="Y5:Y36" si="1">R5-(X5*P5)</f>
        <v>0</v>
      </c>
      <c r="Z5" s="314"/>
      <c r="AA5" s="314"/>
      <c r="AB5" s="315"/>
      <c r="AC5" s="316"/>
      <c r="AD5" s="315"/>
      <c r="AE5" s="316"/>
    </row>
    <row r="6" spans="1:31" s="248" customFormat="1" x14ac:dyDescent="0.25">
      <c r="A6" s="303"/>
      <c r="B6" s="303"/>
      <c r="C6" s="303"/>
      <c r="D6" s="271"/>
      <c r="E6" s="304"/>
      <c r="F6" s="305"/>
      <c r="G6" s="306"/>
      <c r="H6" s="271"/>
      <c r="I6" s="118"/>
      <c r="J6" s="307"/>
      <c r="K6" s="118"/>
      <c r="L6" s="308"/>
      <c r="M6" s="309"/>
      <c r="N6" s="335"/>
      <c r="O6" s="275"/>
      <c r="P6" s="311"/>
      <c r="Q6" s="275"/>
      <c r="R6" s="243">
        <f t="shared" si="0"/>
        <v>0</v>
      </c>
      <c r="S6" s="399"/>
      <c r="T6" s="156"/>
      <c r="U6" s="157"/>
      <c r="V6" s="308"/>
      <c r="W6" s="125"/>
      <c r="X6" s="312"/>
      <c r="Y6" s="313">
        <f t="shared" si="1"/>
        <v>0</v>
      </c>
      <c r="Z6" s="314"/>
      <c r="AA6" s="314"/>
      <c r="AB6" s="315"/>
      <c r="AC6" s="316"/>
      <c r="AD6" s="315"/>
      <c r="AE6" s="316"/>
    </row>
    <row r="7" spans="1:31" s="248" customFormat="1" x14ac:dyDescent="0.25">
      <c r="A7" s="317"/>
      <c r="B7" s="271"/>
      <c r="C7" s="271"/>
      <c r="D7" s="271"/>
      <c r="E7" s="304"/>
      <c r="F7" s="305"/>
      <c r="G7" s="306"/>
      <c r="H7" s="271"/>
      <c r="I7" s="118"/>
      <c r="J7" s="307"/>
      <c r="K7" s="118"/>
      <c r="L7" s="105"/>
      <c r="M7" s="309"/>
      <c r="N7" s="335"/>
      <c r="O7" s="275"/>
      <c r="P7" s="311"/>
      <c r="Q7" s="275"/>
      <c r="R7" s="243">
        <f t="shared" si="0"/>
        <v>0</v>
      </c>
      <c r="S7" s="399"/>
      <c r="T7" s="156"/>
      <c r="U7" s="157"/>
      <c r="V7" s="318"/>
      <c r="W7" s="125"/>
      <c r="X7" s="312"/>
      <c r="Y7" s="313">
        <f t="shared" si="1"/>
        <v>0</v>
      </c>
      <c r="Z7" s="314"/>
      <c r="AA7" s="314"/>
      <c r="AB7" s="315"/>
      <c r="AC7" s="316"/>
      <c r="AD7" s="315"/>
      <c r="AE7" s="316"/>
    </row>
    <row r="8" spans="1:31" s="248" customFormat="1" x14ac:dyDescent="0.25">
      <c r="A8" s="303"/>
      <c r="B8" s="303"/>
      <c r="C8" s="303"/>
      <c r="D8" s="271"/>
      <c r="E8" s="304"/>
      <c r="F8" s="305"/>
      <c r="G8" s="306"/>
      <c r="H8" s="271"/>
      <c r="I8" s="118"/>
      <c r="J8" s="307"/>
      <c r="K8" s="118"/>
      <c r="L8" s="105"/>
      <c r="M8" s="309"/>
      <c r="N8" s="335"/>
      <c r="O8" s="275"/>
      <c r="P8" s="311"/>
      <c r="Q8" s="290"/>
      <c r="R8" s="243">
        <f t="shared" si="0"/>
        <v>0</v>
      </c>
      <c r="S8" s="399"/>
      <c r="T8" s="156"/>
      <c r="U8" s="157"/>
      <c r="V8" s="125"/>
      <c r="W8" s="125"/>
      <c r="X8" s="312"/>
      <c r="Y8" s="313">
        <f t="shared" si="1"/>
        <v>0</v>
      </c>
      <c r="Z8" s="314"/>
      <c r="AA8" s="314"/>
      <c r="AB8" s="315"/>
      <c r="AC8" s="316"/>
      <c r="AD8" s="315"/>
      <c r="AE8" s="316"/>
    </row>
    <row r="9" spans="1:31" s="248" customFormat="1" x14ac:dyDescent="0.25">
      <c r="A9" s="317"/>
      <c r="B9" s="271"/>
      <c r="C9" s="271"/>
      <c r="D9" s="271"/>
      <c r="E9" s="304"/>
      <c r="F9" s="305"/>
      <c r="G9" s="306"/>
      <c r="H9" s="271"/>
      <c r="I9" s="118"/>
      <c r="J9" s="307"/>
      <c r="K9" s="118"/>
      <c r="L9" s="105"/>
      <c r="M9" s="309"/>
      <c r="N9" s="335"/>
      <c r="O9" s="275"/>
      <c r="P9" s="311"/>
      <c r="Q9" s="290"/>
      <c r="R9" s="243">
        <f t="shared" si="0"/>
        <v>0</v>
      </c>
      <c r="S9" s="399"/>
      <c r="T9" s="156"/>
      <c r="U9" s="157"/>
      <c r="V9" s="318"/>
      <c r="W9" s="125"/>
      <c r="X9" s="312"/>
      <c r="Y9" s="313">
        <f t="shared" si="1"/>
        <v>0</v>
      </c>
      <c r="Z9" s="314"/>
      <c r="AA9" s="314"/>
      <c r="AB9" s="315"/>
      <c r="AC9" s="316"/>
      <c r="AD9" s="315"/>
      <c r="AE9" s="316"/>
    </row>
    <row r="10" spans="1:31" s="248" customFormat="1" x14ac:dyDescent="0.25">
      <c r="A10" s="303"/>
      <c r="B10" s="303"/>
      <c r="C10" s="303"/>
      <c r="D10" s="271"/>
      <c r="E10" s="304"/>
      <c r="F10" s="305"/>
      <c r="G10" s="306"/>
      <c r="H10" s="271"/>
      <c r="I10" s="304"/>
      <c r="J10" s="307"/>
      <c r="K10" s="118"/>
      <c r="L10" s="105"/>
      <c r="M10" s="309"/>
      <c r="N10" s="335"/>
      <c r="O10" s="285"/>
      <c r="P10" s="311"/>
      <c r="Q10" s="319"/>
      <c r="R10" s="243">
        <f t="shared" si="0"/>
        <v>0</v>
      </c>
      <c r="S10" s="399"/>
      <c r="T10" s="156"/>
      <c r="U10" s="320"/>
      <c r="V10" s="318"/>
      <c r="W10" s="321"/>
      <c r="X10" s="322"/>
      <c r="Y10" s="313">
        <f t="shared" si="1"/>
        <v>0</v>
      </c>
      <c r="Z10" s="314"/>
      <c r="AA10" s="314"/>
      <c r="AB10" s="315"/>
      <c r="AC10" s="316"/>
      <c r="AD10" s="315"/>
      <c r="AE10" s="316"/>
    </row>
    <row r="11" spans="1:31" s="248" customFormat="1" x14ac:dyDescent="0.25">
      <c r="A11" s="317"/>
      <c r="B11" s="271"/>
      <c r="C11" s="271"/>
      <c r="D11" s="271"/>
      <c r="E11" s="304"/>
      <c r="F11" s="305"/>
      <c r="G11" s="306"/>
      <c r="H11" s="323"/>
      <c r="I11" s="118"/>
      <c r="J11" s="307"/>
      <c r="K11" s="118"/>
      <c r="L11" s="105"/>
      <c r="M11" s="309"/>
      <c r="N11" s="335"/>
      <c r="O11" s="285"/>
      <c r="P11" s="311"/>
      <c r="Q11" s="290"/>
      <c r="R11" s="243">
        <f t="shared" si="0"/>
        <v>0</v>
      </c>
      <c r="S11" s="399"/>
      <c r="T11" s="156"/>
      <c r="U11" s="157"/>
      <c r="V11" s="318"/>
      <c r="W11" s="125"/>
      <c r="X11" s="125"/>
      <c r="Y11" s="313">
        <f t="shared" si="1"/>
        <v>0</v>
      </c>
      <c r="Z11" s="314"/>
      <c r="AA11" s="314"/>
      <c r="AB11" s="315"/>
      <c r="AC11" s="316"/>
      <c r="AD11" s="315"/>
      <c r="AE11" s="316"/>
    </row>
    <row r="12" spans="1:31" s="248" customFormat="1" x14ac:dyDescent="0.25">
      <c r="A12" s="303"/>
      <c r="B12" s="303"/>
      <c r="C12" s="303"/>
      <c r="D12" s="271"/>
      <c r="E12" s="304"/>
      <c r="F12" s="305"/>
      <c r="G12" s="306"/>
      <c r="H12" s="305"/>
      <c r="I12" s="118"/>
      <c r="J12" s="307"/>
      <c r="K12" s="118"/>
      <c r="L12" s="105"/>
      <c r="M12" s="309"/>
      <c r="N12" s="335"/>
      <c r="O12" s="285"/>
      <c r="P12" s="311"/>
      <c r="Q12" s="290"/>
      <c r="R12" s="243">
        <f t="shared" si="0"/>
        <v>0</v>
      </c>
      <c r="S12" s="399"/>
      <c r="T12" s="156"/>
      <c r="U12" s="157"/>
      <c r="V12" s="318"/>
      <c r="W12" s="125"/>
      <c r="X12" s="125"/>
      <c r="Y12" s="313">
        <f t="shared" si="1"/>
        <v>0</v>
      </c>
      <c r="Z12" s="314"/>
      <c r="AA12" s="314"/>
      <c r="AB12" s="315"/>
      <c r="AC12" s="316"/>
      <c r="AD12" s="315"/>
      <c r="AE12" s="316"/>
    </row>
    <row r="13" spans="1:31" s="248" customFormat="1" x14ac:dyDescent="0.25">
      <c r="A13" s="303"/>
      <c r="B13" s="303"/>
      <c r="C13" s="303"/>
      <c r="D13" s="271"/>
      <c r="E13" s="304"/>
      <c r="F13" s="305"/>
      <c r="G13" s="306"/>
      <c r="H13" s="305"/>
      <c r="I13" s="118"/>
      <c r="J13" s="307"/>
      <c r="K13" s="118"/>
      <c r="L13" s="105"/>
      <c r="M13" s="309"/>
      <c r="N13" s="335"/>
      <c r="O13" s="285"/>
      <c r="P13" s="311"/>
      <c r="Q13" s="290"/>
      <c r="R13" s="243">
        <f t="shared" si="0"/>
        <v>0</v>
      </c>
      <c r="S13" s="399"/>
      <c r="T13" s="156"/>
      <c r="U13" s="157"/>
      <c r="V13" s="318"/>
      <c r="W13" s="125"/>
      <c r="X13" s="125"/>
      <c r="Y13" s="313">
        <f t="shared" si="1"/>
        <v>0</v>
      </c>
      <c r="Z13" s="314"/>
      <c r="AA13" s="314"/>
      <c r="AB13" s="315"/>
      <c r="AC13" s="316"/>
      <c r="AD13" s="315"/>
      <c r="AE13" s="316"/>
    </row>
    <row r="14" spans="1:31" s="248" customFormat="1" x14ac:dyDescent="0.25">
      <c r="A14" s="317"/>
      <c r="B14" s="271"/>
      <c r="C14" s="271"/>
      <c r="D14" s="271"/>
      <c r="E14" s="304"/>
      <c r="F14" s="305"/>
      <c r="G14" s="306"/>
      <c r="H14" s="305"/>
      <c r="I14" s="118"/>
      <c r="J14" s="307"/>
      <c r="K14" s="118"/>
      <c r="L14" s="105"/>
      <c r="M14" s="309"/>
      <c r="N14" s="335"/>
      <c r="O14" s="285"/>
      <c r="P14" s="311"/>
      <c r="Q14" s="290"/>
      <c r="R14" s="243">
        <f t="shared" si="0"/>
        <v>0</v>
      </c>
      <c r="S14" s="399"/>
      <c r="T14" s="156"/>
      <c r="U14" s="157"/>
      <c r="V14" s="318"/>
      <c r="W14" s="125"/>
      <c r="X14" s="125"/>
      <c r="Y14" s="313">
        <f t="shared" si="1"/>
        <v>0</v>
      </c>
      <c r="Z14" s="314"/>
      <c r="AA14" s="314"/>
      <c r="AB14" s="315"/>
      <c r="AC14" s="316"/>
      <c r="AD14" s="315"/>
      <c r="AE14" s="316"/>
    </row>
    <row r="15" spans="1:31" s="248" customFormat="1" x14ac:dyDescent="0.25">
      <c r="A15" s="303"/>
      <c r="B15" s="303"/>
      <c r="C15" s="303"/>
      <c r="D15" s="271"/>
      <c r="E15" s="304"/>
      <c r="F15" s="305"/>
      <c r="G15" s="306"/>
      <c r="H15" s="305"/>
      <c r="I15" s="118"/>
      <c r="J15" s="307"/>
      <c r="K15" s="118"/>
      <c r="L15" s="105"/>
      <c r="M15" s="309"/>
      <c r="N15" s="335"/>
      <c r="O15" s="285"/>
      <c r="P15" s="311"/>
      <c r="Q15" s="290"/>
      <c r="R15" s="243">
        <f t="shared" si="0"/>
        <v>0</v>
      </c>
      <c r="S15" s="400"/>
      <c r="T15" s="156"/>
      <c r="U15" s="157"/>
      <c r="V15" s="318"/>
      <c r="W15" s="125"/>
      <c r="X15" s="125"/>
      <c r="Y15" s="313">
        <f t="shared" si="1"/>
        <v>0</v>
      </c>
      <c r="Z15" s="314"/>
      <c r="AA15" s="314"/>
      <c r="AB15" s="315"/>
      <c r="AC15" s="316"/>
      <c r="AD15" s="315"/>
      <c r="AE15" s="316"/>
    </row>
    <row r="16" spans="1:31" s="248" customFormat="1" x14ac:dyDescent="0.25">
      <c r="A16" s="317"/>
      <c r="B16" s="271"/>
      <c r="C16" s="271"/>
      <c r="D16" s="271"/>
      <c r="E16" s="304"/>
      <c r="F16" s="305"/>
      <c r="G16" s="306"/>
      <c r="H16" s="305"/>
      <c r="I16" s="324"/>
      <c r="J16" s="307"/>
      <c r="K16" s="324"/>
      <c r="L16" s="105"/>
      <c r="M16" s="309"/>
      <c r="N16" s="335"/>
      <c r="O16" s="325"/>
      <c r="P16" s="311"/>
      <c r="Q16" s="326"/>
      <c r="R16" s="243">
        <f t="shared" si="0"/>
        <v>0</v>
      </c>
      <c r="S16" s="400"/>
      <c r="T16" s="156"/>
      <c r="U16" s="157"/>
      <c r="V16" s="318"/>
      <c r="W16" s="318"/>
      <c r="X16" s="318"/>
      <c r="Y16" s="313">
        <f t="shared" si="1"/>
        <v>0</v>
      </c>
      <c r="Z16" s="314"/>
      <c r="AA16" s="314"/>
      <c r="AB16" s="315"/>
      <c r="AC16" s="316"/>
      <c r="AD16" s="315"/>
      <c r="AE16" s="316"/>
    </row>
    <row r="17" spans="1:31" s="342" customFormat="1" x14ac:dyDescent="0.25">
      <c r="A17" s="327"/>
      <c r="B17" s="327"/>
      <c r="C17" s="327"/>
      <c r="D17" s="328"/>
      <c r="E17" s="329"/>
      <c r="F17" s="330"/>
      <c r="G17" s="331"/>
      <c r="H17" s="330"/>
      <c r="I17" s="332"/>
      <c r="J17" s="333"/>
      <c r="K17" s="332"/>
      <c r="L17" s="334"/>
      <c r="M17" s="309"/>
      <c r="N17" s="335"/>
      <c r="O17" s="336"/>
      <c r="P17" s="337"/>
      <c r="Q17" s="338"/>
      <c r="R17" s="243">
        <f t="shared" si="0"/>
        <v>0</v>
      </c>
      <c r="S17" s="400"/>
      <c r="T17" s="171"/>
      <c r="U17" s="339"/>
      <c r="V17" s="172"/>
      <c r="W17" s="172"/>
      <c r="X17" s="172"/>
      <c r="Y17" s="313">
        <f t="shared" si="1"/>
        <v>0</v>
      </c>
      <c r="Z17" s="314"/>
      <c r="AA17" s="314"/>
      <c r="AB17" s="340"/>
      <c r="AC17" s="341"/>
      <c r="AD17" s="340"/>
      <c r="AE17" s="341"/>
    </row>
    <row r="18" spans="1:31" s="248" customFormat="1" x14ac:dyDescent="0.25">
      <c r="A18" s="317"/>
      <c r="B18" s="271"/>
      <c r="C18" s="271"/>
      <c r="D18" s="271"/>
      <c r="E18" s="304"/>
      <c r="F18" s="305"/>
      <c r="G18" s="306"/>
      <c r="H18" s="305"/>
      <c r="I18" s="324"/>
      <c r="J18" s="307"/>
      <c r="K18" s="324"/>
      <c r="L18" s="105"/>
      <c r="M18" s="309"/>
      <c r="N18" s="335"/>
      <c r="O18" s="325"/>
      <c r="P18" s="311"/>
      <c r="Q18" s="326"/>
      <c r="R18" s="243">
        <f t="shared" si="0"/>
        <v>0</v>
      </c>
      <c r="S18" s="400"/>
      <c r="T18" s="156"/>
      <c r="U18" s="157"/>
      <c r="V18" s="318"/>
      <c r="W18" s="318"/>
      <c r="X18" s="318"/>
      <c r="Y18" s="313">
        <f t="shared" si="1"/>
        <v>0</v>
      </c>
      <c r="Z18" s="314"/>
      <c r="AA18" s="314"/>
      <c r="AB18" s="315"/>
      <c r="AC18" s="315"/>
      <c r="AD18" s="315"/>
      <c r="AE18" s="316"/>
    </row>
    <row r="19" spans="1:31" s="248" customFormat="1" x14ac:dyDescent="0.25">
      <c r="A19" s="303"/>
      <c r="B19" s="303"/>
      <c r="C19" s="303"/>
      <c r="D19" s="271"/>
      <c r="E19" s="304"/>
      <c r="F19" s="305"/>
      <c r="G19" s="306"/>
      <c r="H19" s="305"/>
      <c r="I19" s="324"/>
      <c r="J19" s="307"/>
      <c r="K19" s="324"/>
      <c r="L19" s="105"/>
      <c r="M19" s="309"/>
      <c r="N19" s="335"/>
      <c r="O19" s="325"/>
      <c r="P19" s="311"/>
      <c r="Q19" s="326"/>
      <c r="R19" s="243">
        <f t="shared" si="0"/>
        <v>0</v>
      </c>
      <c r="S19" s="400"/>
      <c r="T19" s="156"/>
      <c r="U19" s="157"/>
      <c r="V19" s="318"/>
      <c r="W19" s="318"/>
      <c r="X19" s="318"/>
      <c r="Y19" s="313">
        <f t="shared" si="1"/>
        <v>0</v>
      </c>
      <c r="Z19" s="314"/>
      <c r="AA19" s="314"/>
      <c r="AB19" s="315"/>
      <c r="AC19" s="315"/>
      <c r="AD19" s="315"/>
      <c r="AE19" s="316"/>
    </row>
    <row r="20" spans="1:31" s="248" customFormat="1" x14ac:dyDescent="0.25">
      <c r="A20" s="317"/>
      <c r="B20" s="271"/>
      <c r="C20" s="271"/>
      <c r="D20" s="271"/>
      <c r="E20" s="304"/>
      <c r="F20" s="305"/>
      <c r="G20" s="306"/>
      <c r="H20" s="305"/>
      <c r="I20" s="324"/>
      <c r="J20" s="307"/>
      <c r="K20" s="324"/>
      <c r="L20" s="105"/>
      <c r="M20" s="309"/>
      <c r="N20" s="335"/>
      <c r="O20" s="325"/>
      <c r="P20" s="311"/>
      <c r="Q20" s="326"/>
      <c r="R20" s="243">
        <f t="shared" si="0"/>
        <v>0</v>
      </c>
      <c r="S20" s="400"/>
      <c r="T20" s="156"/>
      <c r="U20" s="157"/>
      <c r="V20" s="318"/>
      <c r="W20" s="318"/>
      <c r="X20" s="318"/>
      <c r="Y20" s="313">
        <f t="shared" si="1"/>
        <v>0</v>
      </c>
      <c r="Z20" s="314"/>
      <c r="AA20" s="314"/>
      <c r="AB20" s="315"/>
      <c r="AC20" s="316"/>
      <c r="AD20" s="315"/>
      <c r="AE20" s="316"/>
    </row>
    <row r="21" spans="1:31" s="248" customFormat="1" x14ac:dyDescent="0.25">
      <c r="A21" s="303"/>
      <c r="B21" s="303"/>
      <c r="C21" s="303"/>
      <c r="D21" s="271"/>
      <c r="E21" s="304"/>
      <c r="F21" s="305"/>
      <c r="G21" s="306"/>
      <c r="H21" s="305"/>
      <c r="I21" s="324"/>
      <c r="J21" s="307"/>
      <c r="K21" s="324"/>
      <c r="L21" s="105"/>
      <c r="M21" s="309"/>
      <c r="N21" s="335"/>
      <c r="O21" s="325"/>
      <c r="P21" s="311"/>
      <c r="Q21" s="326"/>
      <c r="R21" s="243">
        <f t="shared" si="0"/>
        <v>0</v>
      </c>
      <c r="S21" s="400"/>
      <c r="T21" s="156"/>
      <c r="U21" s="157"/>
      <c r="V21" s="318"/>
      <c r="W21" s="318"/>
      <c r="X21" s="318"/>
      <c r="Y21" s="313">
        <f t="shared" si="1"/>
        <v>0</v>
      </c>
      <c r="Z21" s="314"/>
      <c r="AA21" s="314"/>
      <c r="AB21" s="315"/>
      <c r="AC21" s="316"/>
      <c r="AD21" s="315"/>
      <c r="AE21" s="316"/>
    </row>
    <row r="22" spans="1:31" s="248" customFormat="1" x14ac:dyDescent="0.25">
      <c r="A22" s="317"/>
      <c r="B22" s="271"/>
      <c r="C22" s="271"/>
      <c r="D22" s="271"/>
      <c r="E22" s="304"/>
      <c r="F22" s="305"/>
      <c r="G22" s="306"/>
      <c r="H22" s="305"/>
      <c r="I22" s="324"/>
      <c r="J22" s="307"/>
      <c r="K22" s="324"/>
      <c r="L22" s="105"/>
      <c r="M22" s="309"/>
      <c r="N22" s="335"/>
      <c r="O22" s="325"/>
      <c r="P22" s="311"/>
      <c r="Q22" s="326"/>
      <c r="R22" s="243">
        <f t="shared" si="0"/>
        <v>0</v>
      </c>
      <c r="S22" s="400"/>
      <c r="T22" s="156"/>
      <c r="U22" s="157"/>
      <c r="V22" s="318"/>
      <c r="W22" s="318"/>
      <c r="X22" s="318"/>
      <c r="Y22" s="313">
        <f t="shared" si="1"/>
        <v>0</v>
      </c>
      <c r="Z22" s="314"/>
      <c r="AA22" s="314"/>
      <c r="AB22" s="315"/>
      <c r="AC22" s="316"/>
      <c r="AD22" s="315"/>
      <c r="AE22" s="316"/>
    </row>
    <row r="23" spans="1:31" s="248" customFormat="1" x14ac:dyDescent="0.25">
      <c r="A23" s="303"/>
      <c r="B23" s="303"/>
      <c r="C23" s="303"/>
      <c r="D23" s="271"/>
      <c r="E23" s="304"/>
      <c r="F23" s="305"/>
      <c r="G23" s="306"/>
      <c r="H23" s="305"/>
      <c r="I23" s="324"/>
      <c r="J23" s="307"/>
      <c r="K23" s="324"/>
      <c r="L23" s="105"/>
      <c r="M23" s="309"/>
      <c r="N23" s="335"/>
      <c r="O23" s="325"/>
      <c r="P23" s="311"/>
      <c r="Q23" s="326"/>
      <c r="R23" s="243">
        <f t="shared" si="0"/>
        <v>0</v>
      </c>
      <c r="S23" s="400"/>
      <c r="T23" s="156"/>
      <c r="U23" s="157"/>
      <c r="V23" s="318"/>
      <c r="W23" s="318"/>
      <c r="X23" s="318"/>
      <c r="Y23" s="313">
        <f t="shared" si="1"/>
        <v>0</v>
      </c>
      <c r="Z23" s="314"/>
      <c r="AA23" s="314"/>
      <c r="AB23" s="315"/>
      <c r="AC23" s="316"/>
      <c r="AD23" s="315"/>
      <c r="AE23" s="316"/>
    </row>
    <row r="24" spans="1:31" s="248" customFormat="1" x14ac:dyDescent="0.25">
      <c r="A24" s="317"/>
      <c r="B24" s="271"/>
      <c r="C24" s="271"/>
      <c r="D24" s="271"/>
      <c r="E24" s="304"/>
      <c r="F24" s="305"/>
      <c r="G24" s="306"/>
      <c r="H24" s="305"/>
      <c r="I24" s="324"/>
      <c r="J24" s="307"/>
      <c r="K24" s="324"/>
      <c r="L24" s="105"/>
      <c r="M24" s="309"/>
      <c r="N24" s="335"/>
      <c r="O24" s="325"/>
      <c r="P24" s="311"/>
      <c r="Q24" s="326"/>
      <c r="R24" s="243">
        <f t="shared" si="0"/>
        <v>0</v>
      </c>
      <c r="S24" s="400"/>
      <c r="T24" s="156"/>
      <c r="U24" s="157"/>
      <c r="V24" s="318"/>
      <c r="W24" s="318"/>
      <c r="X24" s="318"/>
      <c r="Y24" s="313">
        <f t="shared" si="1"/>
        <v>0</v>
      </c>
      <c r="Z24" s="314"/>
      <c r="AA24" s="314"/>
      <c r="AB24" s="315"/>
      <c r="AC24" s="316"/>
      <c r="AD24" s="315"/>
      <c r="AE24" s="316"/>
    </row>
    <row r="25" spans="1:31" s="248" customFormat="1" x14ac:dyDescent="0.25">
      <c r="A25" s="303"/>
      <c r="B25" s="303"/>
      <c r="C25" s="303"/>
      <c r="D25" s="271"/>
      <c r="E25" s="304"/>
      <c r="F25" s="305"/>
      <c r="G25" s="306"/>
      <c r="H25" s="305"/>
      <c r="I25" s="324"/>
      <c r="J25" s="307"/>
      <c r="K25" s="324"/>
      <c r="L25" s="105"/>
      <c r="M25" s="309"/>
      <c r="N25" s="335"/>
      <c r="O25" s="325"/>
      <c r="P25" s="311"/>
      <c r="Q25" s="326"/>
      <c r="R25" s="243">
        <f t="shared" si="0"/>
        <v>0</v>
      </c>
      <c r="S25" s="400"/>
      <c r="T25" s="156"/>
      <c r="U25" s="157"/>
      <c r="V25" s="318"/>
      <c r="W25" s="318"/>
      <c r="X25" s="318"/>
      <c r="Y25" s="313">
        <f t="shared" si="1"/>
        <v>0</v>
      </c>
      <c r="Z25" s="314"/>
      <c r="AA25" s="314"/>
      <c r="AB25" s="315"/>
      <c r="AC25" s="316"/>
      <c r="AD25" s="315"/>
      <c r="AE25" s="316"/>
    </row>
    <row r="26" spans="1:31" s="248" customFormat="1" x14ac:dyDescent="0.25">
      <c r="A26" s="317"/>
      <c r="B26" s="271"/>
      <c r="C26" s="271"/>
      <c r="D26" s="271"/>
      <c r="E26" s="304"/>
      <c r="F26" s="305"/>
      <c r="G26" s="306"/>
      <c r="H26" s="305"/>
      <c r="I26" s="324"/>
      <c r="J26" s="307"/>
      <c r="K26" s="324"/>
      <c r="L26" s="105"/>
      <c r="M26" s="309"/>
      <c r="N26" s="335"/>
      <c r="O26" s="325"/>
      <c r="P26" s="311"/>
      <c r="Q26" s="326"/>
      <c r="R26" s="243">
        <f t="shared" si="0"/>
        <v>0</v>
      </c>
      <c r="S26" s="400"/>
      <c r="T26" s="156"/>
      <c r="U26" s="157"/>
      <c r="V26" s="318"/>
      <c r="W26" s="318"/>
      <c r="X26" s="318"/>
      <c r="Y26" s="313">
        <f t="shared" si="1"/>
        <v>0</v>
      </c>
      <c r="Z26" s="314"/>
      <c r="AA26" s="314"/>
      <c r="AB26" s="315"/>
      <c r="AC26" s="316"/>
      <c r="AD26" s="315"/>
      <c r="AE26" s="316"/>
    </row>
    <row r="27" spans="1:31" s="248" customFormat="1" x14ac:dyDescent="0.25">
      <c r="A27" s="303"/>
      <c r="B27" s="303"/>
      <c r="C27" s="303"/>
      <c r="D27" s="271"/>
      <c r="E27" s="304"/>
      <c r="F27" s="305"/>
      <c r="G27" s="306"/>
      <c r="H27" s="305"/>
      <c r="I27" s="324"/>
      <c r="J27" s="307"/>
      <c r="K27" s="324"/>
      <c r="L27" s="105"/>
      <c r="M27" s="309"/>
      <c r="N27" s="335"/>
      <c r="O27" s="325"/>
      <c r="P27" s="311"/>
      <c r="Q27" s="326"/>
      <c r="R27" s="243">
        <f t="shared" si="0"/>
        <v>0</v>
      </c>
      <c r="S27" s="400"/>
      <c r="T27" s="156"/>
      <c r="U27" s="157"/>
      <c r="V27" s="318"/>
      <c r="W27" s="318"/>
      <c r="X27" s="318"/>
      <c r="Y27" s="313">
        <f t="shared" si="1"/>
        <v>0</v>
      </c>
      <c r="Z27" s="314"/>
      <c r="AA27" s="314"/>
      <c r="AB27" s="315"/>
      <c r="AC27" s="316"/>
      <c r="AD27" s="315"/>
      <c r="AE27" s="316"/>
    </row>
    <row r="28" spans="1:31" s="248" customFormat="1" x14ac:dyDescent="0.25">
      <c r="A28" s="317"/>
      <c r="B28" s="271"/>
      <c r="C28" s="271"/>
      <c r="D28" s="271"/>
      <c r="E28" s="304"/>
      <c r="F28" s="305"/>
      <c r="G28" s="306"/>
      <c r="H28" s="305"/>
      <c r="I28" s="324"/>
      <c r="J28" s="307"/>
      <c r="K28" s="324"/>
      <c r="L28" s="105"/>
      <c r="M28" s="309"/>
      <c r="N28" s="335"/>
      <c r="O28" s="325"/>
      <c r="P28" s="311"/>
      <c r="Q28" s="326"/>
      <c r="R28" s="243">
        <f t="shared" si="0"/>
        <v>0</v>
      </c>
      <c r="S28" s="400"/>
      <c r="T28" s="156"/>
      <c r="U28" s="157"/>
      <c r="V28" s="318"/>
      <c r="W28" s="318"/>
      <c r="X28" s="318"/>
      <c r="Y28" s="313">
        <f t="shared" si="1"/>
        <v>0</v>
      </c>
      <c r="Z28" s="314"/>
      <c r="AA28" s="314"/>
      <c r="AB28" s="315"/>
      <c r="AC28" s="316"/>
      <c r="AD28" s="315"/>
      <c r="AE28" s="316"/>
    </row>
    <row r="29" spans="1:31" s="248" customFormat="1" x14ac:dyDescent="0.25">
      <c r="A29" s="303"/>
      <c r="B29" s="303"/>
      <c r="C29" s="303"/>
      <c r="D29" s="271"/>
      <c r="E29" s="304"/>
      <c r="F29" s="305"/>
      <c r="G29" s="306"/>
      <c r="H29" s="305"/>
      <c r="I29" s="324"/>
      <c r="J29" s="307"/>
      <c r="K29" s="324"/>
      <c r="L29" s="105"/>
      <c r="M29" s="309"/>
      <c r="N29" s="335"/>
      <c r="O29" s="325"/>
      <c r="P29" s="311"/>
      <c r="Q29" s="326"/>
      <c r="R29" s="243">
        <f t="shared" si="0"/>
        <v>0</v>
      </c>
      <c r="S29" s="400"/>
      <c r="T29" s="156"/>
      <c r="U29" s="157"/>
      <c r="V29" s="318"/>
      <c r="W29" s="318"/>
      <c r="X29" s="318"/>
      <c r="Y29" s="313">
        <f t="shared" si="1"/>
        <v>0</v>
      </c>
      <c r="Z29" s="314"/>
      <c r="AA29" s="314"/>
      <c r="AB29" s="315"/>
      <c r="AC29" s="316"/>
      <c r="AD29" s="315"/>
      <c r="AE29" s="316"/>
    </row>
    <row r="30" spans="1:31" s="248" customFormat="1" x14ac:dyDescent="0.25">
      <c r="A30" s="317"/>
      <c r="B30" s="271"/>
      <c r="C30" s="271"/>
      <c r="D30" s="271"/>
      <c r="E30" s="304"/>
      <c r="F30" s="305"/>
      <c r="G30" s="306"/>
      <c r="H30" s="305"/>
      <c r="I30" s="324"/>
      <c r="J30" s="307"/>
      <c r="K30" s="324"/>
      <c r="L30" s="105"/>
      <c r="M30" s="309"/>
      <c r="N30" s="335"/>
      <c r="O30" s="325"/>
      <c r="P30" s="311"/>
      <c r="Q30" s="326"/>
      <c r="R30" s="243">
        <f t="shared" si="0"/>
        <v>0</v>
      </c>
      <c r="S30" s="400"/>
      <c r="T30" s="156"/>
      <c r="U30" s="157"/>
      <c r="V30" s="318"/>
      <c r="W30" s="318"/>
      <c r="X30" s="318"/>
      <c r="Y30" s="313">
        <f t="shared" si="1"/>
        <v>0</v>
      </c>
      <c r="Z30" s="314"/>
      <c r="AA30" s="314"/>
      <c r="AB30" s="315"/>
      <c r="AC30" s="316"/>
      <c r="AD30" s="315"/>
      <c r="AE30" s="316"/>
    </row>
    <row r="31" spans="1:31" s="248" customFormat="1" x14ac:dyDescent="0.25">
      <c r="A31" s="303"/>
      <c r="B31" s="303"/>
      <c r="C31" s="303"/>
      <c r="D31" s="271"/>
      <c r="E31" s="304"/>
      <c r="F31" s="305"/>
      <c r="G31" s="306"/>
      <c r="H31" s="305"/>
      <c r="I31" s="324"/>
      <c r="J31" s="307"/>
      <c r="K31" s="324"/>
      <c r="L31" s="105"/>
      <c r="M31" s="309"/>
      <c r="N31" s="335"/>
      <c r="O31" s="325"/>
      <c r="P31" s="311"/>
      <c r="Q31" s="326"/>
      <c r="R31" s="243">
        <f t="shared" si="0"/>
        <v>0</v>
      </c>
      <c r="S31" s="400"/>
      <c r="T31" s="156"/>
      <c r="U31" s="157"/>
      <c r="V31" s="318"/>
      <c r="W31" s="318"/>
      <c r="X31" s="318"/>
      <c r="Y31" s="313">
        <f t="shared" si="1"/>
        <v>0</v>
      </c>
      <c r="Z31" s="314"/>
      <c r="AA31" s="314"/>
      <c r="AB31" s="315"/>
      <c r="AC31" s="316"/>
      <c r="AD31" s="315"/>
      <c r="AE31" s="316"/>
    </row>
    <row r="32" spans="1:31" s="248" customFormat="1" x14ac:dyDescent="0.25">
      <c r="A32" s="317"/>
      <c r="B32" s="271"/>
      <c r="C32" s="271"/>
      <c r="D32" s="271"/>
      <c r="E32" s="304"/>
      <c r="F32" s="305"/>
      <c r="G32" s="306"/>
      <c r="H32" s="305"/>
      <c r="I32" s="324"/>
      <c r="J32" s="307"/>
      <c r="K32" s="324"/>
      <c r="L32" s="105"/>
      <c r="M32" s="309"/>
      <c r="N32" s="335"/>
      <c r="O32" s="325"/>
      <c r="P32" s="311"/>
      <c r="Q32" s="326"/>
      <c r="R32" s="243">
        <f t="shared" si="0"/>
        <v>0</v>
      </c>
      <c r="S32" s="400"/>
      <c r="T32" s="156"/>
      <c r="U32" s="157"/>
      <c r="V32" s="318"/>
      <c r="W32" s="318"/>
      <c r="X32" s="318"/>
      <c r="Y32" s="313">
        <f t="shared" si="1"/>
        <v>0</v>
      </c>
      <c r="Z32" s="314"/>
      <c r="AA32" s="314"/>
      <c r="AB32" s="315"/>
      <c r="AC32" s="316"/>
      <c r="AD32" s="315"/>
      <c r="AE32" s="316"/>
    </row>
    <row r="33" spans="1:31" s="248" customFormat="1" x14ac:dyDescent="0.25">
      <c r="A33" s="303"/>
      <c r="B33" s="303"/>
      <c r="C33" s="303"/>
      <c r="D33" s="271"/>
      <c r="E33" s="304"/>
      <c r="F33" s="305"/>
      <c r="G33" s="306"/>
      <c r="H33" s="305"/>
      <c r="I33" s="324"/>
      <c r="J33" s="307"/>
      <c r="K33" s="324"/>
      <c r="L33" s="105"/>
      <c r="M33" s="309"/>
      <c r="N33" s="335"/>
      <c r="O33" s="325"/>
      <c r="P33" s="311"/>
      <c r="Q33" s="326"/>
      <c r="R33" s="243">
        <f t="shared" si="0"/>
        <v>0</v>
      </c>
      <c r="S33" s="400"/>
      <c r="T33" s="156"/>
      <c r="U33" s="157"/>
      <c r="V33" s="318"/>
      <c r="W33" s="318"/>
      <c r="X33" s="318"/>
      <c r="Y33" s="313">
        <f t="shared" si="1"/>
        <v>0</v>
      </c>
      <c r="Z33" s="314"/>
      <c r="AA33" s="314"/>
      <c r="AB33" s="315"/>
      <c r="AC33" s="316"/>
      <c r="AD33" s="315"/>
      <c r="AE33" s="316"/>
    </row>
    <row r="34" spans="1:31" s="248" customFormat="1" x14ac:dyDescent="0.25">
      <c r="A34" s="317"/>
      <c r="B34" s="271"/>
      <c r="C34" s="271"/>
      <c r="D34" s="271"/>
      <c r="E34" s="304"/>
      <c r="F34" s="305"/>
      <c r="G34" s="306"/>
      <c r="H34" s="305"/>
      <c r="I34" s="324"/>
      <c r="J34" s="307"/>
      <c r="K34" s="324"/>
      <c r="L34" s="105"/>
      <c r="M34" s="309"/>
      <c r="N34" s="335"/>
      <c r="O34" s="325"/>
      <c r="P34" s="311"/>
      <c r="Q34" s="326"/>
      <c r="R34" s="243">
        <f t="shared" si="0"/>
        <v>0</v>
      </c>
      <c r="S34" s="400"/>
      <c r="T34" s="156"/>
      <c r="U34" s="157"/>
      <c r="V34" s="318"/>
      <c r="W34" s="318"/>
      <c r="X34" s="318"/>
      <c r="Y34" s="313">
        <f t="shared" si="1"/>
        <v>0</v>
      </c>
      <c r="Z34" s="314"/>
      <c r="AA34" s="314"/>
      <c r="AB34" s="315"/>
      <c r="AC34" s="316"/>
      <c r="AD34" s="315"/>
      <c r="AE34" s="316"/>
    </row>
    <row r="35" spans="1:31" s="248" customFormat="1" x14ac:dyDescent="0.25">
      <c r="A35" s="303"/>
      <c r="B35" s="303"/>
      <c r="C35" s="303"/>
      <c r="D35" s="271"/>
      <c r="E35" s="304"/>
      <c r="F35" s="305"/>
      <c r="G35" s="306"/>
      <c r="H35" s="305"/>
      <c r="I35" s="324"/>
      <c r="J35" s="307"/>
      <c r="K35" s="324"/>
      <c r="L35" s="105"/>
      <c r="M35" s="309"/>
      <c r="N35" s="335"/>
      <c r="O35" s="325"/>
      <c r="P35" s="311"/>
      <c r="Q35" s="326"/>
      <c r="R35" s="243">
        <f t="shared" si="0"/>
        <v>0</v>
      </c>
      <c r="S35" s="400"/>
      <c r="T35" s="156"/>
      <c r="U35" s="157"/>
      <c r="V35" s="318"/>
      <c r="W35" s="318"/>
      <c r="X35" s="318"/>
      <c r="Y35" s="313">
        <f t="shared" si="1"/>
        <v>0</v>
      </c>
      <c r="Z35" s="314"/>
      <c r="AA35" s="314"/>
      <c r="AB35" s="315"/>
      <c r="AC35" s="316"/>
      <c r="AD35" s="315"/>
      <c r="AE35" s="316"/>
    </row>
    <row r="36" spans="1:31" s="248" customFormat="1" x14ac:dyDescent="0.25">
      <c r="A36" s="317"/>
      <c r="B36" s="271"/>
      <c r="C36" s="271"/>
      <c r="D36" s="271"/>
      <c r="E36" s="304"/>
      <c r="F36" s="305"/>
      <c r="G36" s="306"/>
      <c r="H36" s="305"/>
      <c r="I36" s="324"/>
      <c r="J36" s="307"/>
      <c r="K36" s="324"/>
      <c r="L36" s="105"/>
      <c r="M36" s="309"/>
      <c r="N36" s="335"/>
      <c r="O36" s="325"/>
      <c r="P36" s="311"/>
      <c r="Q36" s="326"/>
      <c r="R36" s="243">
        <f t="shared" si="0"/>
        <v>0</v>
      </c>
      <c r="S36" s="400"/>
      <c r="T36" s="156"/>
      <c r="U36" s="157"/>
      <c r="V36" s="318"/>
      <c r="W36" s="318"/>
      <c r="X36" s="318"/>
      <c r="Y36" s="313">
        <f t="shared" si="1"/>
        <v>0</v>
      </c>
      <c r="Z36" s="314"/>
      <c r="AA36" s="314"/>
      <c r="AB36" s="315"/>
      <c r="AC36" s="316"/>
      <c r="AD36" s="315"/>
      <c r="AE36" s="316"/>
    </row>
    <row r="37" spans="1:31" s="248" customFormat="1" x14ac:dyDescent="0.25">
      <c r="A37" s="303"/>
      <c r="B37" s="303"/>
      <c r="C37" s="303"/>
      <c r="D37" s="271"/>
      <c r="E37" s="304"/>
      <c r="F37" s="305"/>
      <c r="G37" s="306"/>
      <c r="H37" s="305"/>
      <c r="I37" s="324"/>
      <c r="J37" s="307"/>
      <c r="K37" s="324"/>
      <c r="L37" s="105"/>
      <c r="M37" s="309"/>
      <c r="N37" s="335"/>
      <c r="O37" s="325"/>
      <c r="P37" s="311"/>
      <c r="Q37" s="326"/>
      <c r="R37" s="243">
        <f t="shared" ref="R37:R68" si="2">(O37*P37)*0.8</f>
        <v>0</v>
      </c>
      <c r="S37" s="400"/>
      <c r="T37" s="156"/>
      <c r="U37" s="157"/>
      <c r="V37" s="318"/>
      <c r="W37" s="318"/>
      <c r="X37" s="318"/>
      <c r="Y37" s="313">
        <f t="shared" ref="Y37:Y68" si="3">R37-(X37*P37)</f>
        <v>0</v>
      </c>
      <c r="Z37" s="314"/>
      <c r="AA37" s="314"/>
      <c r="AB37" s="315"/>
      <c r="AC37" s="316"/>
      <c r="AD37" s="315"/>
      <c r="AE37" s="316"/>
    </row>
    <row r="38" spans="1:31" s="248" customFormat="1" x14ac:dyDescent="0.25">
      <c r="A38" s="317"/>
      <c r="B38" s="271"/>
      <c r="C38" s="271"/>
      <c r="D38" s="271"/>
      <c r="E38" s="304"/>
      <c r="F38" s="305"/>
      <c r="G38" s="306"/>
      <c r="H38" s="305"/>
      <c r="I38" s="324"/>
      <c r="J38" s="307"/>
      <c r="K38" s="324"/>
      <c r="L38" s="105"/>
      <c r="M38" s="309"/>
      <c r="N38" s="335"/>
      <c r="O38" s="325"/>
      <c r="P38" s="311"/>
      <c r="Q38" s="326"/>
      <c r="R38" s="243">
        <f t="shared" si="2"/>
        <v>0</v>
      </c>
      <c r="S38" s="400"/>
      <c r="T38" s="156"/>
      <c r="U38" s="157"/>
      <c r="V38" s="318"/>
      <c r="W38" s="318"/>
      <c r="X38" s="318"/>
      <c r="Y38" s="313">
        <f t="shared" si="3"/>
        <v>0</v>
      </c>
      <c r="Z38" s="314"/>
      <c r="AA38" s="314"/>
      <c r="AB38" s="315"/>
      <c r="AC38" s="316"/>
      <c r="AD38" s="315"/>
      <c r="AE38" s="316"/>
    </row>
    <row r="39" spans="1:31" s="248" customFormat="1" x14ac:dyDescent="0.25">
      <c r="A39" s="303"/>
      <c r="B39" s="303"/>
      <c r="C39" s="303"/>
      <c r="D39" s="271"/>
      <c r="E39" s="304"/>
      <c r="F39" s="305"/>
      <c r="G39" s="306"/>
      <c r="H39" s="305"/>
      <c r="I39" s="324"/>
      <c r="J39" s="307"/>
      <c r="K39" s="324"/>
      <c r="L39" s="105"/>
      <c r="M39" s="309"/>
      <c r="N39" s="335"/>
      <c r="O39" s="325"/>
      <c r="P39" s="311"/>
      <c r="Q39" s="326"/>
      <c r="R39" s="243">
        <f t="shared" si="2"/>
        <v>0</v>
      </c>
      <c r="S39" s="400"/>
      <c r="T39" s="156"/>
      <c r="U39" s="157"/>
      <c r="V39" s="318"/>
      <c r="W39" s="318"/>
      <c r="X39" s="318"/>
      <c r="Y39" s="313">
        <f t="shared" si="3"/>
        <v>0</v>
      </c>
      <c r="Z39" s="314"/>
      <c r="AA39" s="314"/>
      <c r="AB39" s="315"/>
      <c r="AC39" s="316"/>
      <c r="AD39" s="315"/>
      <c r="AE39" s="316"/>
    </row>
    <row r="40" spans="1:31" s="248" customFormat="1" x14ac:dyDescent="0.25">
      <c r="A40" s="317"/>
      <c r="B40" s="271"/>
      <c r="C40" s="271"/>
      <c r="D40" s="271"/>
      <c r="E40" s="304"/>
      <c r="F40" s="305"/>
      <c r="G40" s="306"/>
      <c r="H40" s="305"/>
      <c r="I40" s="324"/>
      <c r="J40" s="307"/>
      <c r="K40" s="324"/>
      <c r="L40" s="105"/>
      <c r="M40" s="309"/>
      <c r="N40" s="335"/>
      <c r="O40" s="325"/>
      <c r="P40" s="311"/>
      <c r="Q40" s="326"/>
      <c r="R40" s="243">
        <f t="shared" si="2"/>
        <v>0</v>
      </c>
      <c r="S40" s="400"/>
      <c r="T40" s="156"/>
      <c r="U40" s="157"/>
      <c r="V40" s="318"/>
      <c r="W40" s="318"/>
      <c r="X40" s="318"/>
      <c r="Y40" s="313">
        <f t="shared" si="3"/>
        <v>0</v>
      </c>
      <c r="Z40" s="314"/>
      <c r="AA40" s="314"/>
      <c r="AB40" s="315"/>
      <c r="AC40" s="316"/>
      <c r="AD40" s="315"/>
      <c r="AE40" s="316"/>
    </row>
    <row r="41" spans="1:31" s="248" customFormat="1" x14ac:dyDescent="0.25">
      <c r="A41" s="303"/>
      <c r="B41" s="303"/>
      <c r="C41" s="303"/>
      <c r="D41" s="271"/>
      <c r="E41" s="304"/>
      <c r="F41" s="305"/>
      <c r="G41" s="306"/>
      <c r="H41" s="305"/>
      <c r="I41" s="324"/>
      <c r="J41" s="307"/>
      <c r="K41" s="324"/>
      <c r="L41" s="105"/>
      <c r="M41" s="290"/>
      <c r="N41" s="310"/>
      <c r="O41" s="325"/>
      <c r="P41" s="311"/>
      <c r="Q41" s="326"/>
      <c r="R41" s="243">
        <f t="shared" si="2"/>
        <v>0</v>
      </c>
      <c r="S41" s="400"/>
      <c r="T41" s="156"/>
      <c r="U41" s="157"/>
      <c r="V41" s="318"/>
      <c r="W41" s="318"/>
      <c r="X41" s="318"/>
      <c r="Y41" s="313">
        <f t="shared" si="3"/>
        <v>0</v>
      </c>
      <c r="Z41" s="314"/>
      <c r="AA41" s="314"/>
      <c r="AB41" s="315"/>
      <c r="AC41" s="316"/>
      <c r="AD41" s="315"/>
      <c r="AE41" s="316"/>
    </row>
    <row r="42" spans="1:31" s="248" customFormat="1" x14ac:dyDescent="0.25">
      <c r="A42" s="317"/>
      <c r="B42" s="271"/>
      <c r="C42" s="271"/>
      <c r="D42" s="271"/>
      <c r="E42" s="304"/>
      <c r="F42" s="305"/>
      <c r="G42" s="306"/>
      <c r="H42" s="305"/>
      <c r="I42" s="324"/>
      <c r="J42" s="307"/>
      <c r="K42" s="324"/>
      <c r="L42" s="105"/>
      <c r="M42" s="290"/>
      <c r="N42" s="310"/>
      <c r="O42" s="325"/>
      <c r="P42" s="311"/>
      <c r="Q42" s="326"/>
      <c r="R42" s="243">
        <f t="shared" si="2"/>
        <v>0</v>
      </c>
      <c r="S42" s="400"/>
      <c r="T42" s="156"/>
      <c r="U42" s="157"/>
      <c r="V42" s="318"/>
      <c r="W42" s="318"/>
      <c r="X42" s="318"/>
      <c r="Y42" s="313">
        <f t="shared" si="3"/>
        <v>0</v>
      </c>
      <c r="Z42" s="314"/>
      <c r="AA42" s="314"/>
      <c r="AB42" s="315"/>
      <c r="AC42" s="316"/>
      <c r="AD42" s="315"/>
      <c r="AE42" s="316"/>
    </row>
    <row r="43" spans="1:31" s="248" customFormat="1" x14ac:dyDescent="0.25">
      <c r="A43" s="303"/>
      <c r="B43" s="303"/>
      <c r="C43" s="303"/>
      <c r="D43" s="271"/>
      <c r="E43" s="304"/>
      <c r="F43" s="305"/>
      <c r="G43" s="306"/>
      <c r="H43" s="305"/>
      <c r="I43" s="324"/>
      <c r="J43" s="307"/>
      <c r="K43" s="324"/>
      <c r="L43" s="105"/>
      <c r="M43" s="290"/>
      <c r="N43" s="310"/>
      <c r="O43" s="325"/>
      <c r="P43" s="311"/>
      <c r="Q43" s="326"/>
      <c r="R43" s="243">
        <f t="shared" si="2"/>
        <v>0</v>
      </c>
      <c r="S43" s="400"/>
      <c r="T43" s="156"/>
      <c r="U43" s="157"/>
      <c r="V43" s="318"/>
      <c r="W43" s="318"/>
      <c r="X43" s="318"/>
      <c r="Y43" s="313">
        <f t="shared" si="3"/>
        <v>0</v>
      </c>
      <c r="Z43" s="314"/>
      <c r="AA43" s="314"/>
      <c r="AB43" s="315"/>
      <c r="AC43" s="316"/>
      <c r="AD43" s="315"/>
      <c r="AE43" s="316"/>
    </row>
    <row r="44" spans="1:31" s="248" customFormat="1" x14ac:dyDescent="0.25">
      <c r="A44" s="317"/>
      <c r="B44" s="271"/>
      <c r="C44" s="271"/>
      <c r="D44" s="271"/>
      <c r="E44" s="304"/>
      <c r="F44" s="305"/>
      <c r="G44" s="306"/>
      <c r="H44" s="305"/>
      <c r="I44" s="324"/>
      <c r="J44" s="307"/>
      <c r="K44" s="324"/>
      <c r="L44" s="105"/>
      <c r="M44" s="290"/>
      <c r="N44" s="310"/>
      <c r="O44" s="325"/>
      <c r="P44" s="311"/>
      <c r="Q44" s="326"/>
      <c r="R44" s="243">
        <f t="shared" si="2"/>
        <v>0</v>
      </c>
      <c r="S44" s="400"/>
      <c r="T44" s="156"/>
      <c r="U44" s="157"/>
      <c r="V44" s="318"/>
      <c r="W44" s="318"/>
      <c r="X44" s="318"/>
      <c r="Y44" s="313">
        <f t="shared" si="3"/>
        <v>0</v>
      </c>
      <c r="Z44" s="314"/>
      <c r="AA44" s="314"/>
      <c r="AB44" s="315"/>
      <c r="AC44" s="316"/>
      <c r="AD44" s="315"/>
      <c r="AE44" s="316"/>
    </row>
    <row r="45" spans="1:31" s="248" customFormat="1" x14ac:dyDescent="0.25">
      <c r="A45" s="303"/>
      <c r="B45" s="303"/>
      <c r="C45" s="303"/>
      <c r="D45" s="271"/>
      <c r="E45" s="304"/>
      <c r="F45" s="305"/>
      <c r="G45" s="306"/>
      <c r="H45" s="305"/>
      <c r="I45" s="324"/>
      <c r="J45" s="307"/>
      <c r="K45" s="324"/>
      <c r="L45" s="105"/>
      <c r="M45" s="290"/>
      <c r="N45" s="310"/>
      <c r="O45" s="325"/>
      <c r="P45" s="311"/>
      <c r="Q45" s="326"/>
      <c r="R45" s="243">
        <f t="shared" si="2"/>
        <v>0</v>
      </c>
      <c r="S45" s="400"/>
      <c r="T45" s="156"/>
      <c r="U45" s="157"/>
      <c r="V45" s="318"/>
      <c r="W45" s="318"/>
      <c r="X45" s="318"/>
      <c r="Y45" s="313">
        <f t="shared" si="3"/>
        <v>0</v>
      </c>
      <c r="Z45" s="314"/>
      <c r="AA45" s="314"/>
      <c r="AB45" s="315"/>
      <c r="AC45" s="316"/>
      <c r="AD45" s="315"/>
      <c r="AE45" s="316"/>
    </row>
    <row r="46" spans="1:31" s="248" customFormat="1" x14ac:dyDescent="0.25">
      <c r="A46" s="317"/>
      <c r="B46" s="271"/>
      <c r="C46" s="271"/>
      <c r="D46" s="271"/>
      <c r="E46" s="304"/>
      <c r="F46" s="305"/>
      <c r="G46" s="306"/>
      <c r="H46" s="305"/>
      <c r="I46" s="324"/>
      <c r="J46" s="307"/>
      <c r="K46" s="324"/>
      <c r="L46" s="105"/>
      <c r="M46" s="290"/>
      <c r="N46" s="310"/>
      <c r="O46" s="325"/>
      <c r="P46" s="311"/>
      <c r="Q46" s="326"/>
      <c r="R46" s="243">
        <f t="shared" si="2"/>
        <v>0</v>
      </c>
      <c r="S46" s="400"/>
      <c r="T46" s="156"/>
      <c r="U46" s="157"/>
      <c r="V46" s="318"/>
      <c r="W46" s="318"/>
      <c r="X46" s="318"/>
      <c r="Y46" s="313">
        <f t="shared" si="3"/>
        <v>0</v>
      </c>
      <c r="Z46" s="314"/>
      <c r="AA46" s="314"/>
      <c r="AB46" s="315"/>
      <c r="AC46" s="316"/>
      <c r="AD46" s="315"/>
      <c r="AE46" s="316"/>
    </row>
    <row r="47" spans="1:31" s="248" customFormat="1" x14ac:dyDescent="0.25">
      <c r="A47" s="303"/>
      <c r="B47" s="303"/>
      <c r="C47" s="303"/>
      <c r="D47" s="271"/>
      <c r="E47" s="304"/>
      <c r="F47" s="305"/>
      <c r="G47" s="306"/>
      <c r="H47" s="305"/>
      <c r="I47" s="324"/>
      <c r="J47" s="307"/>
      <c r="K47" s="324"/>
      <c r="L47" s="105"/>
      <c r="M47" s="309"/>
      <c r="N47" s="335"/>
      <c r="O47" s="325"/>
      <c r="P47" s="311"/>
      <c r="Q47" s="326"/>
      <c r="R47" s="243">
        <f t="shared" si="2"/>
        <v>0</v>
      </c>
      <c r="S47" s="400"/>
      <c r="T47" s="156"/>
      <c r="U47" s="157"/>
      <c r="V47" s="318"/>
      <c r="W47" s="318"/>
      <c r="X47" s="318"/>
      <c r="Y47" s="313">
        <f t="shared" si="3"/>
        <v>0</v>
      </c>
      <c r="Z47" s="314"/>
      <c r="AA47" s="314"/>
      <c r="AB47" s="315"/>
      <c r="AC47" s="316"/>
      <c r="AD47" s="315"/>
      <c r="AE47" s="316"/>
    </row>
    <row r="48" spans="1:31" s="248" customFormat="1" x14ac:dyDescent="0.25">
      <c r="A48" s="317"/>
      <c r="B48" s="271"/>
      <c r="C48" s="271"/>
      <c r="D48" s="271"/>
      <c r="E48" s="304"/>
      <c r="F48" s="305"/>
      <c r="G48" s="306"/>
      <c r="H48" s="305"/>
      <c r="I48" s="324"/>
      <c r="J48" s="307"/>
      <c r="K48" s="324"/>
      <c r="L48" s="105"/>
      <c r="M48" s="309"/>
      <c r="N48" s="335"/>
      <c r="O48" s="325"/>
      <c r="P48" s="311"/>
      <c r="Q48" s="326"/>
      <c r="R48" s="243">
        <f t="shared" si="2"/>
        <v>0</v>
      </c>
      <c r="S48" s="400"/>
      <c r="T48" s="156"/>
      <c r="U48" s="157"/>
      <c r="V48" s="318"/>
      <c r="W48" s="318"/>
      <c r="X48" s="318"/>
      <c r="Y48" s="313">
        <f t="shared" si="3"/>
        <v>0</v>
      </c>
      <c r="Z48" s="314"/>
      <c r="AA48" s="314"/>
      <c r="AB48" s="315"/>
      <c r="AC48" s="316"/>
      <c r="AD48" s="315"/>
      <c r="AE48" s="316"/>
    </row>
    <row r="49" spans="1:31" s="248" customFormat="1" x14ac:dyDescent="0.25">
      <c r="A49" s="303"/>
      <c r="B49" s="303"/>
      <c r="C49" s="303"/>
      <c r="D49" s="271"/>
      <c r="E49" s="304"/>
      <c r="F49" s="305"/>
      <c r="G49" s="306"/>
      <c r="H49" s="305"/>
      <c r="I49" s="324"/>
      <c r="J49" s="307"/>
      <c r="K49" s="324"/>
      <c r="L49" s="105"/>
      <c r="M49" s="309"/>
      <c r="N49" s="335"/>
      <c r="O49" s="325"/>
      <c r="P49" s="311"/>
      <c r="Q49" s="326"/>
      <c r="R49" s="243">
        <f t="shared" si="2"/>
        <v>0</v>
      </c>
      <c r="S49" s="400"/>
      <c r="T49" s="156"/>
      <c r="U49" s="157"/>
      <c r="V49" s="318"/>
      <c r="W49" s="318"/>
      <c r="X49" s="318"/>
      <c r="Y49" s="313">
        <f t="shared" si="3"/>
        <v>0</v>
      </c>
      <c r="Z49" s="314"/>
      <c r="AA49" s="314"/>
      <c r="AB49" s="315"/>
      <c r="AC49" s="316"/>
      <c r="AD49" s="315"/>
      <c r="AE49" s="316"/>
    </row>
    <row r="50" spans="1:31" s="248" customFormat="1" x14ac:dyDescent="0.25">
      <c r="A50" s="317"/>
      <c r="B50" s="271"/>
      <c r="C50" s="271"/>
      <c r="D50" s="271"/>
      <c r="E50" s="304"/>
      <c r="F50" s="305"/>
      <c r="G50" s="306"/>
      <c r="H50" s="305"/>
      <c r="I50" s="324"/>
      <c r="J50" s="307"/>
      <c r="K50" s="324"/>
      <c r="L50" s="105"/>
      <c r="M50" s="309"/>
      <c r="N50" s="335"/>
      <c r="O50" s="325"/>
      <c r="P50" s="311"/>
      <c r="Q50" s="326"/>
      <c r="R50" s="243">
        <f t="shared" si="2"/>
        <v>0</v>
      </c>
      <c r="S50" s="400"/>
      <c r="T50" s="156"/>
      <c r="U50" s="157"/>
      <c r="V50" s="318"/>
      <c r="W50" s="318"/>
      <c r="X50" s="318"/>
      <c r="Y50" s="313">
        <f t="shared" si="3"/>
        <v>0</v>
      </c>
      <c r="Z50" s="314"/>
      <c r="AA50" s="314"/>
      <c r="AB50" s="315"/>
      <c r="AC50" s="316"/>
      <c r="AD50" s="315"/>
      <c r="AE50" s="316"/>
    </row>
    <row r="51" spans="1:31" s="248" customFormat="1" x14ac:dyDescent="0.25">
      <c r="A51" s="303"/>
      <c r="B51" s="303"/>
      <c r="C51" s="303"/>
      <c r="D51" s="271"/>
      <c r="E51" s="304"/>
      <c r="F51" s="305"/>
      <c r="G51" s="306"/>
      <c r="H51" s="305"/>
      <c r="I51" s="324"/>
      <c r="J51" s="307"/>
      <c r="K51" s="324"/>
      <c r="L51" s="105"/>
      <c r="M51" s="309"/>
      <c r="N51" s="335"/>
      <c r="O51" s="325"/>
      <c r="P51" s="311"/>
      <c r="Q51" s="326"/>
      <c r="R51" s="243">
        <f t="shared" si="2"/>
        <v>0</v>
      </c>
      <c r="S51" s="400"/>
      <c r="T51" s="156"/>
      <c r="U51" s="157"/>
      <c r="V51" s="318"/>
      <c r="W51" s="318"/>
      <c r="X51" s="318"/>
      <c r="Y51" s="313">
        <f t="shared" si="3"/>
        <v>0</v>
      </c>
      <c r="Z51" s="314"/>
      <c r="AA51" s="314"/>
      <c r="AB51" s="315"/>
      <c r="AC51" s="316"/>
      <c r="AD51" s="315"/>
      <c r="AE51" s="316"/>
    </row>
    <row r="52" spans="1:31" s="248" customFormat="1" x14ac:dyDescent="0.25">
      <c r="A52" s="317"/>
      <c r="B52" s="271"/>
      <c r="C52" s="271"/>
      <c r="D52" s="271"/>
      <c r="E52" s="304"/>
      <c r="F52" s="305"/>
      <c r="G52" s="306"/>
      <c r="H52" s="305"/>
      <c r="I52" s="324"/>
      <c r="J52" s="307"/>
      <c r="K52" s="324"/>
      <c r="L52" s="105"/>
      <c r="M52" s="309"/>
      <c r="N52" s="335"/>
      <c r="O52" s="325"/>
      <c r="P52" s="311"/>
      <c r="Q52" s="326"/>
      <c r="R52" s="243">
        <f t="shared" si="2"/>
        <v>0</v>
      </c>
      <c r="S52" s="400"/>
      <c r="T52" s="156"/>
      <c r="U52" s="157"/>
      <c r="V52" s="318"/>
      <c r="W52" s="318"/>
      <c r="X52" s="318"/>
      <c r="Y52" s="313">
        <f t="shared" si="3"/>
        <v>0</v>
      </c>
      <c r="Z52" s="314"/>
      <c r="AA52" s="314"/>
      <c r="AB52" s="315"/>
      <c r="AC52" s="316"/>
      <c r="AD52" s="315"/>
      <c r="AE52" s="316"/>
    </row>
    <row r="53" spans="1:31" s="248" customFormat="1" x14ac:dyDescent="0.25">
      <c r="A53" s="303"/>
      <c r="B53" s="303"/>
      <c r="C53" s="303"/>
      <c r="D53" s="271"/>
      <c r="E53" s="304"/>
      <c r="F53" s="305"/>
      <c r="G53" s="306"/>
      <c r="H53" s="305"/>
      <c r="I53" s="324"/>
      <c r="J53" s="307"/>
      <c r="K53" s="324"/>
      <c r="L53" s="105"/>
      <c r="M53" s="309"/>
      <c r="N53" s="335"/>
      <c r="O53" s="325"/>
      <c r="P53" s="311"/>
      <c r="Q53" s="326"/>
      <c r="R53" s="243">
        <f t="shared" si="2"/>
        <v>0</v>
      </c>
      <c r="S53" s="400"/>
      <c r="T53" s="156"/>
      <c r="U53" s="157"/>
      <c r="V53" s="318"/>
      <c r="W53" s="318"/>
      <c r="X53" s="318"/>
      <c r="Y53" s="313">
        <f t="shared" si="3"/>
        <v>0</v>
      </c>
      <c r="Z53" s="314"/>
      <c r="AA53" s="314"/>
      <c r="AB53" s="315"/>
      <c r="AC53" s="316"/>
      <c r="AD53" s="315"/>
      <c r="AE53" s="316"/>
    </row>
    <row r="54" spans="1:31" s="248" customFormat="1" x14ac:dyDescent="0.25">
      <c r="A54" s="317"/>
      <c r="B54" s="271"/>
      <c r="C54" s="271"/>
      <c r="D54" s="271"/>
      <c r="E54" s="304"/>
      <c r="F54" s="305"/>
      <c r="G54" s="306"/>
      <c r="H54" s="305"/>
      <c r="I54" s="324"/>
      <c r="J54" s="307"/>
      <c r="K54" s="324"/>
      <c r="L54" s="105"/>
      <c r="M54" s="309"/>
      <c r="N54" s="335"/>
      <c r="O54" s="325"/>
      <c r="P54" s="311"/>
      <c r="Q54" s="326"/>
      <c r="R54" s="243">
        <f t="shared" si="2"/>
        <v>0</v>
      </c>
      <c r="S54" s="400"/>
      <c r="T54" s="156"/>
      <c r="U54" s="157"/>
      <c r="V54" s="318"/>
      <c r="W54" s="318"/>
      <c r="X54" s="318"/>
      <c r="Y54" s="313">
        <f t="shared" si="3"/>
        <v>0</v>
      </c>
      <c r="Z54" s="314"/>
      <c r="AA54" s="314"/>
      <c r="AB54" s="315"/>
      <c r="AC54" s="316"/>
      <c r="AD54" s="315"/>
      <c r="AE54" s="316"/>
    </row>
    <row r="55" spans="1:31" s="248" customFormat="1" x14ac:dyDescent="0.25">
      <c r="A55" s="303"/>
      <c r="B55" s="303"/>
      <c r="C55" s="303"/>
      <c r="D55" s="271"/>
      <c r="E55" s="304"/>
      <c r="F55" s="305"/>
      <c r="G55" s="306"/>
      <c r="H55" s="305"/>
      <c r="I55" s="324"/>
      <c r="J55" s="307"/>
      <c r="K55" s="324"/>
      <c r="L55" s="105"/>
      <c r="M55" s="309"/>
      <c r="N55" s="335"/>
      <c r="O55" s="325"/>
      <c r="P55" s="311"/>
      <c r="Q55" s="326"/>
      <c r="R55" s="243">
        <f t="shared" si="2"/>
        <v>0</v>
      </c>
      <c r="S55" s="400"/>
      <c r="T55" s="156"/>
      <c r="U55" s="157"/>
      <c r="V55" s="318"/>
      <c r="W55" s="318"/>
      <c r="X55" s="318"/>
      <c r="Y55" s="313">
        <f t="shared" si="3"/>
        <v>0</v>
      </c>
      <c r="Z55" s="314"/>
      <c r="AA55" s="314"/>
      <c r="AB55" s="315"/>
      <c r="AC55" s="316"/>
      <c r="AD55" s="315"/>
      <c r="AE55" s="316"/>
    </row>
    <row r="56" spans="1:31" s="248" customFormat="1" x14ac:dyDescent="0.25">
      <c r="A56" s="317"/>
      <c r="B56" s="271"/>
      <c r="C56" s="271"/>
      <c r="D56" s="271"/>
      <c r="E56" s="304"/>
      <c r="F56" s="305"/>
      <c r="G56" s="306"/>
      <c r="H56" s="305"/>
      <c r="I56" s="324"/>
      <c r="J56" s="307"/>
      <c r="K56" s="324"/>
      <c r="L56" s="105"/>
      <c r="M56" s="309"/>
      <c r="N56" s="335"/>
      <c r="O56" s="325"/>
      <c r="P56" s="311"/>
      <c r="Q56" s="326"/>
      <c r="R56" s="243">
        <f t="shared" si="2"/>
        <v>0</v>
      </c>
      <c r="S56" s="400"/>
      <c r="T56" s="156"/>
      <c r="U56" s="157"/>
      <c r="V56" s="318"/>
      <c r="W56" s="318"/>
      <c r="X56" s="318"/>
      <c r="Y56" s="313">
        <f t="shared" si="3"/>
        <v>0</v>
      </c>
      <c r="Z56" s="314"/>
      <c r="AA56" s="314"/>
      <c r="AB56" s="315"/>
      <c r="AC56" s="316"/>
      <c r="AD56" s="315"/>
      <c r="AE56" s="316"/>
    </row>
    <row r="57" spans="1:31" s="248" customFormat="1" x14ac:dyDescent="0.25">
      <c r="A57" s="303"/>
      <c r="B57" s="303"/>
      <c r="C57" s="303"/>
      <c r="D57" s="271"/>
      <c r="E57" s="304"/>
      <c r="F57" s="305"/>
      <c r="G57" s="306"/>
      <c r="H57" s="305"/>
      <c r="I57" s="324"/>
      <c r="J57" s="307"/>
      <c r="K57" s="324"/>
      <c r="L57" s="105"/>
      <c r="M57" s="309"/>
      <c r="N57" s="335"/>
      <c r="O57" s="325"/>
      <c r="P57" s="311"/>
      <c r="Q57" s="326"/>
      <c r="R57" s="243">
        <f t="shared" si="2"/>
        <v>0</v>
      </c>
      <c r="S57" s="400"/>
      <c r="T57" s="156"/>
      <c r="U57" s="157"/>
      <c r="V57" s="318"/>
      <c r="W57" s="318"/>
      <c r="X57" s="318"/>
      <c r="Y57" s="313">
        <f t="shared" si="3"/>
        <v>0</v>
      </c>
      <c r="Z57" s="314"/>
      <c r="AA57" s="314"/>
      <c r="AB57" s="315"/>
      <c r="AC57" s="316"/>
      <c r="AD57" s="315"/>
      <c r="AE57" s="316"/>
    </row>
    <row r="58" spans="1:31" s="248" customFormat="1" x14ac:dyDescent="0.25">
      <c r="A58" s="317"/>
      <c r="B58" s="271"/>
      <c r="C58" s="271"/>
      <c r="D58" s="271"/>
      <c r="E58" s="304"/>
      <c r="F58" s="305"/>
      <c r="G58" s="306"/>
      <c r="H58" s="305"/>
      <c r="I58" s="324"/>
      <c r="J58" s="307"/>
      <c r="K58" s="324"/>
      <c r="L58" s="105"/>
      <c r="M58" s="309"/>
      <c r="N58" s="335"/>
      <c r="O58" s="325"/>
      <c r="P58" s="311"/>
      <c r="Q58" s="326"/>
      <c r="R58" s="243">
        <f t="shared" si="2"/>
        <v>0</v>
      </c>
      <c r="S58" s="400"/>
      <c r="T58" s="156"/>
      <c r="U58" s="157"/>
      <c r="V58" s="318"/>
      <c r="W58" s="318"/>
      <c r="X58" s="318"/>
      <c r="Y58" s="313">
        <f t="shared" si="3"/>
        <v>0</v>
      </c>
      <c r="Z58" s="314"/>
      <c r="AA58" s="314"/>
      <c r="AB58" s="315"/>
      <c r="AC58" s="316"/>
      <c r="AD58" s="315"/>
      <c r="AE58" s="316"/>
    </row>
    <row r="59" spans="1:31" s="248" customFormat="1" x14ac:dyDescent="0.25">
      <c r="A59" s="303"/>
      <c r="B59" s="303"/>
      <c r="C59" s="303"/>
      <c r="D59" s="271"/>
      <c r="E59" s="304"/>
      <c r="F59" s="305"/>
      <c r="G59" s="306"/>
      <c r="H59" s="305"/>
      <c r="I59" s="324"/>
      <c r="J59" s="307"/>
      <c r="K59" s="324"/>
      <c r="L59" s="105"/>
      <c r="M59" s="309"/>
      <c r="N59" s="335"/>
      <c r="O59" s="325"/>
      <c r="P59" s="311"/>
      <c r="Q59" s="326"/>
      <c r="R59" s="243">
        <f t="shared" si="2"/>
        <v>0</v>
      </c>
      <c r="S59" s="400"/>
      <c r="T59" s="156"/>
      <c r="U59" s="157"/>
      <c r="V59" s="318"/>
      <c r="W59" s="318"/>
      <c r="X59" s="318"/>
      <c r="Y59" s="313">
        <f t="shared" si="3"/>
        <v>0</v>
      </c>
      <c r="Z59" s="314"/>
      <c r="AA59" s="314"/>
      <c r="AB59" s="315"/>
      <c r="AC59" s="316"/>
      <c r="AD59" s="315"/>
      <c r="AE59" s="316"/>
    </row>
    <row r="60" spans="1:31" s="248" customFormat="1" x14ac:dyDescent="0.25">
      <c r="A60" s="317"/>
      <c r="B60" s="271"/>
      <c r="C60" s="271"/>
      <c r="D60" s="271"/>
      <c r="E60" s="304"/>
      <c r="F60" s="305"/>
      <c r="G60" s="306"/>
      <c r="H60" s="305"/>
      <c r="I60" s="324"/>
      <c r="J60" s="307"/>
      <c r="K60" s="324"/>
      <c r="L60" s="105"/>
      <c r="M60" s="309"/>
      <c r="N60" s="335"/>
      <c r="O60" s="325"/>
      <c r="P60" s="311"/>
      <c r="Q60" s="326"/>
      <c r="R60" s="243">
        <f t="shared" si="2"/>
        <v>0</v>
      </c>
      <c r="S60" s="400"/>
      <c r="T60" s="156"/>
      <c r="U60" s="157"/>
      <c r="V60" s="318"/>
      <c r="W60" s="318"/>
      <c r="X60" s="318"/>
      <c r="Y60" s="313">
        <f t="shared" si="3"/>
        <v>0</v>
      </c>
      <c r="Z60" s="314"/>
      <c r="AA60" s="314"/>
      <c r="AB60" s="315"/>
      <c r="AC60" s="316"/>
      <c r="AD60" s="315"/>
      <c r="AE60" s="316"/>
    </row>
    <row r="61" spans="1:31" s="248" customFormat="1" x14ac:dyDescent="0.25">
      <c r="A61" s="303"/>
      <c r="B61" s="303"/>
      <c r="C61" s="303"/>
      <c r="D61" s="271"/>
      <c r="E61" s="304"/>
      <c r="F61" s="305"/>
      <c r="G61" s="306"/>
      <c r="H61" s="305"/>
      <c r="I61" s="324"/>
      <c r="J61" s="307"/>
      <c r="K61" s="324"/>
      <c r="L61" s="105"/>
      <c r="M61" s="309"/>
      <c r="N61" s="335"/>
      <c r="O61" s="325"/>
      <c r="P61" s="311"/>
      <c r="Q61" s="326"/>
      <c r="R61" s="243">
        <f t="shared" si="2"/>
        <v>0</v>
      </c>
      <c r="S61" s="400"/>
      <c r="T61" s="156"/>
      <c r="U61" s="157"/>
      <c r="V61" s="318"/>
      <c r="W61" s="318"/>
      <c r="X61" s="318"/>
      <c r="Y61" s="313">
        <f t="shared" si="3"/>
        <v>0</v>
      </c>
      <c r="Z61" s="314"/>
      <c r="AA61" s="314"/>
      <c r="AB61" s="315"/>
      <c r="AC61" s="316"/>
      <c r="AD61" s="315"/>
      <c r="AE61" s="316"/>
    </row>
    <row r="62" spans="1:31" s="248" customFormat="1" x14ac:dyDescent="0.25">
      <c r="A62" s="317"/>
      <c r="B62" s="271"/>
      <c r="C62" s="271"/>
      <c r="D62" s="271"/>
      <c r="E62" s="304"/>
      <c r="F62" s="305"/>
      <c r="G62" s="306"/>
      <c r="H62" s="305"/>
      <c r="I62" s="324"/>
      <c r="J62" s="307"/>
      <c r="K62" s="324"/>
      <c r="L62" s="105"/>
      <c r="M62" s="309"/>
      <c r="N62" s="335"/>
      <c r="O62" s="325"/>
      <c r="P62" s="311"/>
      <c r="Q62" s="326"/>
      <c r="R62" s="243">
        <f t="shared" si="2"/>
        <v>0</v>
      </c>
      <c r="S62" s="400"/>
      <c r="T62" s="156"/>
      <c r="U62" s="157"/>
      <c r="V62" s="318"/>
      <c r="W62" s="318"/>
      <c r="X62" s="318"/>
      <c r="Y62" s="313">
        <f t="shared" si="3"/>
        <v>0</v>
      </c>
      <c r="Z62" s="314"/>
      <c r="AA62" s="314"/>
      <c r="AB62" s="315"/>
      <c r="AC62" s="316"/>
      <c r="AD62" s="315"/>
      <c r="AE62" s="316"/>
    </row>
    <row r="63" spans="1:31" s="248" customFormat="1" x14ac:dyDescent="0.25">
      <c r="A63" s="303"/>
      <c r="B63" s="303"/>
      <c r="C63" s="303"/>
      <c r="D63" s="271"/>
      <c r="E63" s="304"/>
      <c r="F63" s="305"/>
      <c r="G63" s="306"/>
      <c r="H63" s="305"/>
      <c r="I63" s="324"/>
      <c r="J63" s="307"/>
      <c r="K63" s="324"/>
      <c r="L63" s="105"/>
      <c r="M63" s="309"/>
      <c r="N63" s="335"/>
      <c r="O63" s="325"/>
      <c r="P63" s="311"/>
      <c r="Q63" s="326"/>
      <c r="R63" s="243">
        <f t="shared" si="2"/>
        <v>0</v>
      </c>
      <c r="S63" s="400"/>
      <c r="T63" s="156"/>
      <c r="U63" s="157"/>
      <c r="V63" s="318"/>
      <c r="W63" s="318"/>
      <c r="X63" s="318"/>
      <c r="Y63" s="313">
        <f t="shared" si="3"/>
        <v>0</v>
      </c>
      <c r="Z63" s="314"/>
      <c r="AA63" s="314"/>
      <c r="AB63" s="315"/>
      <c r="AC63" s="316"/>
      <c r="AD63" s="315"/>
      <c r="AE63" s="316"/>
    </row>
    <row r="64" spans="1:31" s="248" customFormat="1" x14ac:dyDescent="0.25">
      <c r="A64" s="317"/>
      <c r="B64" s="271"/>
      <c r="C64" s="271"/>
      <c r="D64" s="271"/>
      <c r="E64" s="304"/>
      <c r="F64" s="305"/>
      <c r="G64" s="306"/>
      <c r="H64" s="305"/>
      <c r="I64" s="324"/>
      <c r="J64" s="307"/>
      <c r="K64" s="324"/>
      <c r="L64" s="105"/>
      <c r="M64" s="309"/>
      <c r="N64" s="335"/>
      <c r="O64" s="325"/>
      <c r="P64" s="311"/>
      <c r="Q64" s="326"/>
      <c r="R64" s="243">
        <f t="shared" si="2"/>
        <v>0</v>
      </c>
      <c r="S64" s="400"/>
      <c r="T64" s="156"/>
      <c r="U64" s="157"/>
      <c r="V64" s="318"/>
      <c r="W64" s="318"/>
      <c r="X64" s="318"/>
      <c r="Y64" s="313">
        <f t="shared" si="3"/>
        <v>0</v>
      </c>
      <c r="Z64" s="314"/>
      <c r="AA64" s="314"/>
      <c r="AB64" s="315"/>
      <c r="AC64" s="316"/>
      <c r="AD64" s="315"/>
      <c r="AE64" s="316"/>
    </row>
    <row r="65" spans="1:31" s="248" customFormat="1" x14ac:dyDescent="0.25">
      <c r="A65" s="303"/>
      <c r="B65" s="303"/>
      <c r="C65" s="303"/>
      <c r="D65" s="271"/>
      <c r="E65" s="304"/>
      <c r="F65" s="305"/>
      <c r="G65" s="306"/>
      <c r="H65" s="305"/>
      <c r="I65" s="324"/>
      <c r="J65" s="307"/>
      <c r="K65" s="324"/>
      <c r="L65" s="105"/>
      <c r="M65" s="309"/>
      <c r="N65" s="335"/>
      <c r="O65" s="325"/>
      <c r="P65" s="311"/>
      <c r="Q65" s="326"/>
      <c r="R65" s="243">
        <f t="shared" si="2"/>
        <v>0</v>
      </c>
      <c r="S65" s="400"/>
      <c r="T65" s="156"/>
      <c r="U65" s="157"/>
      <c r="V65" s="318"/>
      <c r="W65" s="318"/>
      <c r="X65" s="318"/>
      <c r="Y65" s="313">
        <f t="shared" si="3"/>
        <v>0</v>
      </c>
      <c r="Z65" s="314"/>
      <c r="AA65" s="314"/>
      <c r="AB65" s="315"/>
      <c r="AC65" s="316"/>
      <c r="AD65" s="315"/>
      <c r="AE65" s="316"/>
    </row>
    <row r="66" spans="1:31" s="248" customFormat="1" x14ac:dyDescent="0.25">
      <c r="A66" s="317"/>
      <c r="B66" s="271"/>
      <c r="C66" s="271"/>
      <c r="D66" s="271"/>
      <c r="E66" s="304"/>
      <c r="F66" s="305"/>
      <c r="G66" s="306"/>
      <c r="H66" s="305"/>
      <c r="I66" s="324"/>
      <c r="J66" s="307"/>
      <c r="K66" s="324"/>
      <c r="L66" s="105"/>
      <c r="M66" s="309"/>
      <c r="N66" s="335"/>
      <c r="O66" s="325"/>
      <c r="P66" s="311"/>
      <c r="Q66" s="326"/>
      <c r="R66" s="243">
        <f t="shared" si="2"/>
        <v>0</v>
      </c>
      <c r="S66" s="400"/>
      <c r="T66" s="156"/>
      <c r="U66" s="157"/>
      <c r="V66" s="318"/>
      <c r="W66" s="318"/>
      <c r="X66" s="318"/>
      <c r="Y66" s="313">
        <f t="shared" si="3"/>
        <v>0</v>
      </c>
      <c r="Z66" s="314"/>
      <c r="AA66" s="314"/>
      <c r="AB66" s="315"/>
      <c r="AC66" s="316"/>
      <c r="AD66" s="315"/>
      <c r="AE66" s="316"/>
    </row>
    <row r="67" spans="1:31" s="248" customFormat="1" x14ac:dyDescent="0.25">
      <c r="A67" s="303"/>
      <c r="B67" s="303"/>
      <c r="C67" s="303"/>
      <c r="D67" s="271"/>
      <c r="E67" s="304"/>
      <c r="F67" s="305"/>
      <c r="G67" s="306"/>
      <c r="H67" s="305"/>
      <c r="I67" s="324"/>
      <c r="J67" s="307"/>
      <c r="K67" s="324"/>
      <c r="L67" s="105"/>
      <c r="M67" s="309"/>
      <c r="N67" s="335"/>
      <c r="O67" s="325"/>
      <c r="P67" s="311"/>
      <c r="Q67" s="326"/>
      <c r="R67" s="243">
        <f t="shared" si="2"/>
        <v>0</v>
      </c>
      <c r="S67" s="400"/>
      <c r="T67" s="156"/>
      <c r="U67" s="157"/>
      <c r="V67" s="318"/>
      <c r="W67" s="318"/>
      <c r="X67" s="318"/>
      <c r="Y67" s="313">
        <f t="shared" si="3"/>
        <v>0</v>
      </c>
      <c r="Z67" s="314"/>
      <c r="AA67" s="314"/>
      <c r="AB67" s="315"/>
      <c r="AC67" s="316"/>
      <c r="AD67" s="315"/>
      <c r="AE67" s="316"/>
    </row>
    <row r="68" spans="1:31" s="248" customFormat="1" x14ac:dyDescent="0.25">
      <c r="A68" s="317"/>
      <c r="B68" s="271"/>
      <c r="C68" s="271"/>
      <c r="D68" s="271"/>
      <c r="E68" s="304"/>
      <c r="F68" s="305"/>
      <c r="G68" s="306"/>
      <c r="H68" s="305"/>
      <c r="I68" s="324"/>
      <c r="J68" s="307"/>
      <c r="K68" s="324"/>
      <c r="L68" s="105"/>
      <c r="M68" s="309"/>
      <c r="N68" s="335"/>
      <c r="O68" s="325"/>
      <c r="P68" s="311"/>
      <c r="Q68" s="326"/>
      <c r="R68" s="243">
        <f t="shared" si="2"/>
        <v>0</v>
      </c>
      <c r="S68" s="400"/>
      <c r="T68" s="156"/>
      <c r="U68" s="157"/>
      <c r="V68" s="318"/>
      <c r="W68" s="318"/>
      <c r="X68" s="318"/>
      <c r="Y68" s="313">
        <f t="shared" si="3"/>
        <v>0</v>
      </c>
      <c r="Z68" s="314"/>
      <c r="AA68" s="314"/>
      <c r="AB68" s="315"/>
      <c r="AC68" s="316"/>
      <c r="AD68" s="315"/>
      <c r="AE68" s="316"/>
    </row>
    <row r="69" spans="1:31" s="248" customFormat="1" x14ac:dyDescent="0.25">
      <c r="A69" s="303"/>
      <c r="B69" s="303"/>
      <c r="C69" s="303"/>
      <c r="D69" s="271"/>
      <c r="E69" s="304"/>
      <c r="F69" s="305"/>
      <c r="G69" s="306"/>
      <c r="H69" s="305"/>
      <c r="I69" s="324"/>
      <c r="J69" s="307"/>
      <c r="K69" s="324"/>
      <c r="L69" s="105"/>
      <c r="M69" s="309"/>
      <c r="N69" s="335"/>
      <c r="O69" s="325"/>
      <c r="P69" s="311"/>
      <c r="Q69" s="326"/>
      <c r="R69" s="243">
        <f t="shared" ref="R69:R99" si="4">(O69*P69)*0.8</f>
        <v>0</v>
      </c>
      <c r="S69" s="400"/>
      <c r="T69" s="156"/>
      <c r="U69" s="157"/>
      <c r="V69" s="318"/>
      <c r="W69" s="318"/>
      <c r="X69" s="318"/>
      <c r="Y69" s="313">
        <f t="shared" ref="Y69:Y98" si="5">R69-(X69*P69)</f>
        <v>0</v>
      </c>
      <c r="Z69" s="314"/>
      <c r="AA69" s="314"/>
      <c r="AB69" s="315"/>
      <c r="AC69" s="316"/>
      <c r="AD69" s="315"/>
      <c r="AE69" s="316"/>
    </row>
    <row r="70" spans="1:31" s="248" customFormat="1" x14ac:dyDescent="0.25">
      <c r="A70" s="317"/>
      <c r="B70" s="271"/>
      <c r="C70" s="271"/>
      <c r="D70" s="271"/>
      <c r="E70" s="304"/>
      <c r="F70" s="305"/>
      <c r="G70" s="306"/>
      <c r="H70" s="305"/>
      <c r="I70" s="324"/>
      <c r="J70" s="307"/>
      <c r="K70" s="324"/>
      <c r="L70" s="105"/>
      <c r="M70" s="309"/>
      <c r="N70" s="335"/>
      <c r="O70" s="325"/>
      <c r="P70" s="311"/>
      <c r="Q70" s="326"/>
      <c r="R70" s="243">
        <f t="shared" si="4"/>
        <v>0</v>
      </c>
      <c r="S70" s="400"/>
      <c r="T70" s="156"/>
      <c r="U70" s="157"/>
      <c r="V70" s="318"/>
      <c r="W70" s="318"/>
      <c r="X70" s="318"/>
      <c r="Y70" s="313">
        <f t="shared" si="5"/>
        <v>0</v>
      </c>
      <c r="Z70" s="314"/>
      <c r="AA70" s="314"/>
      <c r="AB70" s="315"/>
      <c r="AC70" s="316"/>
      <c r="AD70" s="315"/>
      <c r="AE70" s="316"/>
    </row>
    <row r="71" spans="1:31" s="248" customFormat="1" x14ac:dyDescent="0.25">
      <c r="A71" s="303"/>
      <c r="B71" s="303"/>
      <c r="C71" s="303"/>
      <c r="D71" s="271"/>
      <c r="E71" s="304"/>
      <c r="F71" s="305"/>
      <c r="G71" s="306"/>
      <c r="H71" s="305"/>
      <c r="I71" s="324"/>
      <c r="J71" s="307"/>
      <c r="K71" s="324"/>
      <c r="L71" s="105"/>
      <c r="M71" s="309"/>
      <c r="N71" s="335"/>
      <c r="O71" s="325"/>
      <c r="P71" s="311"/>
      <c r="Q71" s="326"/>
      <c r="R71" s="243">
        <f t="shared" si="4"/>
        <v>0</v>
      </c>
      <c r="S71" s="400"/>
      <c r="T71" s="156"/>
      <c r="U71" s="156"/>
      <c r="V71" s="318"/>
      <c r="W71" s="318"/>
      <c r="X71" s="318"/>
      <c r="Y71" s="313">
        <f t="shared" si="5"/>
        <v>0</v>
      </c>
      <c r="Z71" s="314"/>
      <c r="AA71" s="314"/>
      <c r="AB71" s="315"/>
      <c r="AC71" s="316"/>
      <c r="AD71" s="315"/>
      <c r="AE71" s="316"/>
    </row>
    <row r="72" spans="1:31" s="248" customFormat="1" x14ac:dyDescent="0.25">
      <c r="A72" s="317"/>
      <c r="B72" s="271"/>
      <c r="C72" s="271"/>
      <c r="D72" s="271"/>
      <c r="E72" s="304"/>
      <c r="F72" s="305"/>
      <c r="G72" s="306"/>
      <c r="H72" s="305"/>
      <c r="I72" s="324"/>
      <c r="J72" s="307"/>
      <c r="K72" s="324"/>
      <c r="L72" s="105"/>
      <c r="M72" s="309"/>
      <c r="N72" s="335"/>
      <c r="O72" s="325"/>
      <c r="P72" s="311"/>
      <c r="Q72" s="326"/>
      <c r="R72" s="243">
        <f t="shared" si="4"/>
        <v>0</v>
      </c>
      <c r="S72" s="400"/>
      <c r="T72" s="156"/>
      <c r="U72" s="157"/>
      <c r="V72" s="318"/>
      <c r="W72" s="318"/>
      <c r="X72" s="318"/>
      <c r="Y72" s="313">
        <f t="shared" si="5"/>
        <v>0</v>
      </c>
      <c r="Z72" s="314"/>
      <c r="AA72" s="314"/>
      <c r="AB72" s="315"/>
      <c r="AC72" s="316"/>
      <c r="AD72" s="315"/>
      <c r="AE72" s="316"/>
    </row>
    <row r="73" spans="1:31" s="248" customFormat="1" x14ac:dyDescent="0.25">
      <c r="A73" s="303"/>
      <c r="B73" s="303"/>
      <c r="C73" s="303"/>
      <c r="D73" s="271"/>
      <c r="E73" s="304"/>
      <c r="F73" s="305"/>
      <c r="G73" s="306"/>
      <c r="H73" s="305"/>
      <c r="I73" s="324"/>
      <c r="J73" s="307"/>
      <c r="K73" s="324"/>
      <c r="L73" s="105"/>
      <c r="M73" s="309"/>
      <c r="N73" s="335"/>
      <c r="O73" s="325"/>
      <c r="P73" s="311"/>
      <c r="Q73" s="326"/>
      <c r="R73" s="243">
        <f t="shared" si="4"/>
        <v>0</v>
      </c>
      <c r="S73" s="400"/>
      <c r="T73" s="156"/>
      <c r="U73" s="157"/>
      <c r="V73" s="318"/>
      <c r="W73" s="318"/>
      <c r="X73" s="318"/>
      <c r="Y73" s="313">
        <f t="shared" si="5"/>
        <v>0</v>
      </c>
      <c r="Z73" s="314"/>
      <c r="AA73" s="314"/>
      <c r="AB73" s="315"/>
      <c r="AC73" s="316"/>
      <c r="AD73" s="315"/>
      <c r="AE73" s="316"/>
    </row>
    <row r="74" spans="1:31" s="248" customFormat="1" x14ac:dyDescent="0.25">
      <c r="A74" s="317"/>
      <c r="B74" s="271"/>
      <c r="C74" s="271"/>
      <c r="D74" s="271"/>
      <c r="E74" s="304"/>
      <c r="F74" s="305"/>
      <c r="G74" s="306"/>
      <c r="H74" s="305"/>
      <c r="I74" s="324"/>
      <c r="J74" s="307"/>
      <c r="K74" s="324"/>
      <c r="L74" s="105"/>
      <c r="M74" s="309"/>
      <c r="N74" s="335"/>
      <c r="O74" s="325"/>
      <c r="P74" s="311"/>
      <c r="Q74" s="326"/>
      <c r="R74" s="243">
        <f t="shared" si="4"/>
        <v>0</v>
      </c>
      <c r="S74" s="400"/>
      <c r="T74" s="156"/>
      <c r="U74" s="157"/>
      <c r="V74" s="318"/>
      <c r="W74" s="318"/>
      <c r="X74" s="318"/>
      <c r="Y74" s="313">
        <f t="shared" si="5"/>
        <v>0</v>
      </c>
      <c r="Z74" s="314"/>
      <c r="AA74" s="314"/>
      <c r="AB74" s="315"/>
      <c r="AC74" s="316"/>
      <c r="AD74" s="315"/>
      <c r="AE74" s="316"/>
    </row>
    <row r="75" spans="1:31" s="248" customFormat="1" x14ac:dyDescent="0.25">
      <c r="A75" s="303"/>
      <c r="B75" s="303"/>
      <c r="C75" s="303"/>
      <c r="D75" s="271"/>
      <c r="E75" s="304"/>
      <c r="F75" s="305"/>
      <c r="G75" s="306"/>
      <c r="H75" s="305"/>
      <c r="I75" s="324"/>
      <c r="J75" s="307"/>
      <c r="K75" s="324"/>
      <c r="L75" s="105"/>
      <c r="M75" s="309"/>
      <c r="N75" s="335"/>
      <c r="O75" s="325"/>
      <c r="P75" s="311"/>
      <c r="Q75" s="326"/>
      <c r="R75" s="243">
        <f t="shared" si="4"/>
        <v>0</v>
      </c>
      <c r="S75" s="400"/>
      <c r="T75" s="156"/>
      <c r="U75" s="157"/>
      <c r="V75" s="318"/>
      <c r="W75" s="318"/>
      <c r="X75" s="318"/>
      <c r="Y75" s="313">
        <f t="shared" si="5"/>
        <v>0</v>
      </c>
      <c r="Z75" s="314"/>
      <c r="AA75" s="314"/>
      <c r="AB75" s="315"/>
      <c r="AC75" s="316"/>
      <c r="AD75" s="315"/>
      <c r="AE75" s="316"/>
    </row>
    <row r="76" spans="1:31" s="248" customFormat="1" x14ac:dyDescent="0.25">
      <c r="A76" s="317"/>
      <c r="B76" s="271"/>
      <c r="C76" s="271"/>
      <c r="D76" s="271"/>
      <c r="E76" s="304"/>
      <c r="F76" s="305"/>
      <c r="G76" s="306"/>
      <c r="H76" s="305"/>
      <c r="I76" s="324"/>
      <c r="J76" s="307"/>
      <c r="K76" s="324"/>
      <c r="L76" s="105"/>
      <c r="M76" s="309"/>
      <c r="N76" s="335"/>
      <c r="O76" s="325"/>
      <c r="P76" s="311"/>
      <c r="Q76" s="326"/>
      <c r="R76" s="243">
        <f t="shared" si="4"/>
        <v>0</v>
      </c>
      <c r="S76" s="400"/>
      <c r="T76" s="156"/>
      <c r="U76" s="157"/>
      <c r="V76" s="318"/>
      <c r="W76" s="318"/>
      <c r="X76" s="318"/>
      <c r="Y76" s="313">
        <f t="shared" si="5"/>
        <v>0</v>
      </c>
      <c r="Z76" s="314"/>
      <c r="AA76" s="314"/>
      <c r="AB76" s="315"/>
      <c r="AC76" s="316"/>
      <c r="AD76" s="315"/>
      <c r="AE76" s="316"/>
    </row>
    <row r="77" spans="1:31" s="342" customFormat="1" x14ac:dyDescent="0.25">
      <c r="A77" s="327"/>
      <c r="B77" s="327"/>
      <c r="C77" s="327"/>
      <c r="D77" s="328"/>
      <c r="E77" s="329"/>
      <c r="F77" s="330"/>
      <c r="G77" s="331"/>
      <c r="H77" s="330"/>
      <c r="I77" s="332"/>
      <c r="J77" s="333"/>
      <c r="K77" s="332"/>
      <c r="L77" s="334"/>
      <c r="M77" s="309"/>
      <c r="N77" s="309"/>
      <c r="O77" s="336"/>
      <c r="P77" s="343"/>
      <c r="Q77" s="338"/>
      <c r="R77" s="243">
        <f t="shared" si="4"/>
        <v>0</v>
      </c>
      <c r="S77" s="400"/>
      <c r="T77" s="171"/>
      <c r="U77" s="339"/>
      <c r="V77" s="172"/>
      <c r="W77" s="172"/>
      <c r="X77" s="172"/>
      <c r="Y77" s="313">
        <f t="shared" si="5"/>
        <v>0</v>
      </c>
      <c r="Z77" s="314"/>
      <c r="AA77" s="314"/>
      <c r="AB77" s="315"/>
      <c r="AC77" s="316"/>
      <c r="AD77" s="340"/>
      <c r="AE77" s="341"/>
    </row>
    <row r="78" spans="1:31" s="248" customFormat="1" x14ac:dyDescent="0.25">
      <c r="A78" s="317"/>
      <c r="B78" s="271"/>
      <c r="C78" s="271"/>
      <c r="D78" s="271"/>
      <c r="E78" s="304"/>
      <c r="F78" s="305"/>
      <c r="G78" s="306"/>
      <c r="H78" s="305"/>
      <c r="I78" s="324"/>
      <c r="J78" s="307"/>
      <c r="K78" s="324"/>
      <c r="L78" s="105"/>
      <c r="M78" s="309"/>
      <c r="N78" s="335"/>
      <c r="O78" s="325"/>
      <c r="P78" s="344"/>
      <c r="Q78" s="326"/>
      <c r="R78" s="243">
        <f t="shared" si="4"/>
        <v>0</v>
      </c>
      <c r="S78" s="400"/>
      <c r="T78" s="156"/>
      <c r="U78" s="157"/>
      <c r="V78" s="318"/>
      <c r="W78" s="318"/>
      <c r="X78" s="318"/>
      <c r="Y78" s="313">
        <f t="shared" si="5"/>
        <v>0</v>
      </c>
      <c r="Z78" s="314"/>
      <c r="AA78" s="314"/>
      <c r="AB78" s="315"/>
      <c r="AC78" s="316"/>
      <c r="AD78" s="315"/>
      <c r="AE78" s="316"/>
    </row>
    <row r="79" spans="1:31" s="248" customFormat="1" x14ac:dyDescent="0.25">
      <c r="A79" s="303"/>
      <c r="B79" s="303"/>
      <c r="C79" s="303"/>
      <c r="D79" s="271"/>
      <c r="E79" s="304"/>
      <c r="F79" s="305"/>
      <c r="G79" s="306"/>
      <c r="H79" s="305"/>
      <c r="I79" s="324"/>
      <c r="J79" s="307"/>
      <c r="K79" s="324"/>
      <c r="L79" s="105"/>
      <c r="M79" s="309"/>
      <c r="N79" s="335"/>
      <c r="O79" s="325"/>
      <c r="P79" s="344"/>
      <c r="Q79" s="326"/>
      <c r="R79" s="243">
        <f t="shared" si="4"/>
        <v>0</v>
      </c>
      <c r="S79" s="400"/>
      <c r="T79" s="156"/>
      <c r="U79" s="157"/>
      <c r="V79" s="318"/>
      <c r="W79" s="318"/>
      <c r="X79" s="318"/>
      <c r="Y79" s="313">
        <f t="shared" si="5"/>
        <v>0</v>
      </c>
      <c r="Z79" s="314"/>
      <c r="AA79" s="314"/>
      <c r="AB79" s="315"/>
      <c r="AC79" s="316"/>
      <c r="AD79" s="315"/>
      <c r="AE79" s="316"/>
    </row>
    <row r="80" spans="1:31" s="248" customFormat="1" x14ac:dyDescent="0.25">
      <c r="A80" s="317"/>
      <c r="B80" s="271"/>
      <c r="C80" s="271"/>
      <c r="D80" s="271"/>
      <c r="E80" s="304"/>
      <c r="F80" s="305"/>
      <c r="G80" s="306"/>
      <c r="H80" s="305"/>
      <c r="I80" s="324"/>
      <c r="J80" s="307"/>
      <c r="K80" s="324"/>
      <c r="L80" s="105"/>
      <c r="M80" s="309"/>
      <c r="N80" s="335"/>
      <c r="O80" s="325"/>
      <c r="P80" s="344"/>
      <c r="Q80" s="326"/>
      <c r="R80" s="243">
        <f t="shared" si="4"/>
        <v>0</v>
      </c>
      <c r="S80" s="400"/>
      <c r="T80" s="156"/>
      <c r="U80" s="156"/>
      <c r="V80" s="318"/>
      <c r="W80" s="318"/>
      <c r="X80" s="318"/>
      <c r="Y80" s="313">
        <f t="shared" si="5"/>
        <v>0</v>
      </c>
      <c r="Z80" s="314"/>
      <c r="AA80" s="314"/>
      <c r="AB80" s="315"/>
      <c r="AC80" s="316"/>
      <c r="AD80" s="315"/>
      <c r="AE80" s="316"/>
    </row>
    <row r="81" spans="1:31" s="248" customFormat="1" x14ac:dyDescent="0.25">
      <c r="A81" s="303"/>
      <c r="B81" s="303"/>
      <c r="C81" s="303"/>
      <c r="D81" s="271"/>
      <c r="E81" s="304"/>
      <c r="F81" s="305"/>
      <c r="G81" s="306"/>
      <c r="H81" s="305"/>
      <c r="I81" s="324"/>
      <c r="J81" s="307"/>
      <c r="K81" s="324"/>
      <c r="L81" s="105"/>
      <c r="M81" s="309"/>
      <c r="N81" s="335"/>
      <c r="O81" s="325"/>
      <c r="P81" s="344"/>
      <c r="Q81" s="326"/>
      <c r="R81" s="243">
        <f t="shared" si="4"/>
        <v>0</v>
      </c>
      <c r="S81" s="400"/>
      <c r="T81" s="156"/>
      <c r="U81" s="157"/>
      <c r="V81" s="318"/>
      <c r="W81" s="318"/>
      <c r="X81" s="318"/>
      <c r="Y81" s="313">
        <f t="shared" si="5"/>
        <v>0</v>
      </c>
      <c r="Z81" s="314"/>
      <c r="AA81" s="314"/>
      <c r="AB81" s="315"/>
      <c r="AC81" s="316"/>
      <c r="AD81" s="315"/>
      <c r="AE81" s="316"/>
    </row>
    <row r="82" spans="1:31" s="248" customFormat="1" x14ac:dyDescent="0.25">
      <c r="A82" s="317"/>
      <c r="B82" s="271"/>
      <c r="C82" s="271"/>
      <c r="D82" s="271"/>
      <c r="E82" s="304"/>
      <c r="F82" s="305"/>
      <c r="G82" s="306"/>
      <c r="H82" s="305"/>
      <c r="I82" s="324"/>
      <c r="J82" s="307"/>
      <c r="K82" s="324"/>
      <c r="L82" s="105"/>
      <c r="M82" s="309"/>
      <c r="N82" s="335"/>
      <c r="O82" s="325"/>
      <c r="P82" s="344"/>
      <c r="Q82" s="326"/>
      <c r="R82" s="243">
        <f t="shared" si="4"/>
        <v>0</v>
      </c>
      <c r="S82" s="400"/>
      <c r="T82" s="156"/>
      <c r="U82" s="157"/>
      <c r="V82" s="318"/>
      <c r="W82" s="318"/>
      <c r="X82" s="318"/>
      <c r="Y82" s="313">
        <f t="shared" si="5"/>
        <v>0</v>
      </c>
      <c r="Z82" s="314"/>
      <c r="AA82" s="314"/>
      <c r="AB82" s="315"/>
      <c r="AC82" s="316"/>
      <c r="AD82" s="315"/>
      <c r="AE82" s="316"/>
    </row>
    <row r="83" spans="1:31" s="248" customFormat="1" x14ac:dyDescent="0.25">
      <c r="A83" s="303"/>
      <c r="B83" s="303"/>
      <c r="C83" s="303"/>
      <c r="D83" s="271"/>
      <c r="E83" s="304"/>
      <c r="F83" s="305"/>
      <c r="G83" s="306"/>
      <c r="H83" s="305"/>
      <c r="I83" s="324"/>
      <c r="J83" s="307"/>
      <c r="K83" s="324"/>
      <c r="L83" s="105"/>
      <c r="M83" s="309"/>
      <c r="N83" s="335"/>
      <c r="O83" s="325"/>
      <c r="P83" s="344"/>
      <c r="Q83" s="326"/>
      <c r="R83" s="243">
        <f t="shared" si="4"/>
        <v>0</v>
      </c>
      <c r="S83" s="400"/>
      <c r="T83" s="156"/>
      <c r="U83" s="157"/>
      <c r="V83" s="318"/>
      <c r="W83" s="318"/>
      <c r="X83" s="318"/>
      <c r="Y83" s="313">
        <f t="shared" si="5"/>
        <v>0</v>
      </c>
      <c r="Z83" s="314"/>
      <c r="AA83" s="314"/>
      <c r="AB83" s="315"/>
      <c r="AC83" s="316"/>
      <c r="AD83" s="315"/>
      <c r="AE83" s="316"/>
    </row>
    <row r="84" spans="1:31" s="248" customFormat="1" x14ac:dyDescent="0.25">
      <c r="A84" s="317"/>
      <c r="B84" s="271"/>
      <c r="C84" s="271"/>
      <c r="D84" s="271"/>
      <c r="E84" s="304"/>
      <c r="F84" s="305"/>
      <c r="G84" s="306"/>
      <c r="H84" s="305"/>
      <c r="I84" s="324"/>
      <c r="J84" s="307"/>
      <c r="K84" s="324"/>
      <c r="L84" s="105"/>
      <c r="M84" s="309"/>
      <c r="N84" s="335"/>
      <c r="O84" s="325"/>
      <c r="P84" s="344"/>
      <c r="Q84" s="326"/>
      <c r="R84" s="243">
        <f t="shared" si="4"/>
        <v>0</v>
      </c>
      <c r="S84" s="400"/>
      <c r="T84" s="156"/>
      <c r="U84" s="157"/>
      <c r="V84" s="318"/>
      <c r="W84" s="318"/>
      <c r="X84" s="318"/>
      <c r="Y84" s="313">
        <f t="shared" si="5"/>
        <v>0</v>
      </c>
      <c r="Z84" s="314"/>
      <c r="AA84" s="314"/>
      <c r="AB84" s="315"/>
      <c r="AC84" s="316"/>
      <c r="AD84" s="315"/>
      <c r="AE84" s="316"/>
    </row>
    <row r="85" spans="1:31" s="248" customFormat="1" x14ac:dyDescent="0.25">
      <c r="A85" s="303"/>
      <c r="B85" s="303"/>
      <c r="C85" s="303"/>
      <c r="D85" s="271"/>
      <c r="E85" s="304"/>
      <c r="F85" s="305"/>
      <c r="G85" s="306"/>
      <c r="H85" s="305"/>
      <c r="I85" s="324"/>
      <c r="J85" s="307"/>
      <c r="K85" s="324"/>
      <c r="L85" s="105"/>
      <c r="M85" s="309"/>
      <c r="N85" s="335"/>
      <c r="O85" s="325"/>
      <c r="P85" s="344"/>
      <c r="Q85" s="326"/>
      <c r="R85" s="243">
        <f t="shared" si="4"/>
        <v>0</v>
      </c>
      <c r="S85" s="400"/>
      <c r="T85" s="156"/>
      <c r="U85" s="156"/>
      <c r="V85" s="318"/>
      <c r="W85" s="318"/>
      <c r="X85" s="318"/>
      <c r="Y85" s="313">
        <f t="shared" si="5"/>
        <v>0</v>
      </c>
      <c r="Z85" s="314"/>
      <c r="AA85" s="314"/>
      <c r="AB85" s="315"/>
      <c r="AC85" s="316"/>
      <c r="AD85" s="315"/>
      <c r="AE85" s="316"/>
    </row>
    <row r="86" spans="1:31" s="248" customFormat="1" x14ac:dyDescent="0.25">
      <c r="A86" s="317"/>
      <c r="B86" s="271"/>
      <c r="C86" s="271"/>
      <c r="D86" s="271"/>
      <c r="E86" s="304"/>
      <c r="F86" s="305"/>
      <c r="G86" s="306"/>
      <c r="H86" s="305"/>
      <c r="I86" s="324"/>
      <c r="J86" s="307"/>
      <c r="K86" s="324"/>
      <c r="L86" s="105"/>
      <c r="M86" s="309"/>
      <c r="N86" s="335"/>
      <c r="O86" s="325"/>
      <c r="P86" s="344"/>
      <c r="Q86" s="326"/>
      <c r="R86" s="243">
        <f t="shared" si="4"/>
        <v>0</v>
      </c>
      <c r="S86" s="400"/>
      <c r="T86" s="156"/>
      <c r="U86" s="157"/>
      <c r="V86" s="318"/>
      <c r="W86" s="318"/>
      <c r="X86" s="318"/>
      <c r="Y86" s="313">
        <f t="shared" si="5"/>
        <v>0</v>
      </c>
      <c r="Z86" s="314"/>
      <c r="AA86" s="314"/>
      <c r="AB86" s="315"/>
      <c r="AC86" s="316"/>
      <c r="AD86" s="315"/>
      <c r="AE86" s="316"/>
    </row>
    <row r="87" spans="1:31" s="248" customFormat="1" x14ac:dyDescent="0.25">
      <c r="A87" s="303"/>
      <c r="B87" s="303"/>
      <c r="C87" s="303"/>
      <c r="D87" s="271"/>
      <c r="E87" s="304"/>
      <c r="F87" s="305"/>
      <c r="G87" s="306"/>
      <c r="H87" s="305"/>
      <c r="I87" s="324"/>
      <c r="J87" s="307"/>
      <c r="K87" s="324"/>
      <c r="L87" s="105"/>
      <c r="M87" s="309"/>
      <c r="N87" s="335"/>
      <c r="O87" s="325"/>
      <c r="P87" s="344"/>
      <c r="Q87" s="326"/>
      <c r="R87" s="243">
        <f t="shared" si="4"/>
        <v>0</v>
      </c>
      <c r="S87" s="400"/>
      <c r="T87" s="156"/>
      <c r="U87" s="157"/>
      <c r="V87" s="318"/>
      <c r="W87" s="318"/>
      <c r="X87" s="318"/>
      <c r="Y87" s="313">
        <f t="shared" si="5"/>
        <v>0</v>
      </c>
      <c r="Z87" s="314"/>
      <c r="AA87" s="314"/>
      <c r="AB87" s="315"/>
      <c r="AC87" s="316"/>
      <c r="AD87" s="315"/>
      <c r="AE87" s="316"/>
    </row>
    <row r="88" spans="1:31" s="248" customFormat="1" x14ac:dyDescent="0.25">
      <c r="A88" s="317"/>
      <c r="B88" s="271"/>
      <c r="C88" s="271"/>
      <c r="D88" s="271"/>
      <c r="E88" s="304"/>
      <c r="F88" s="305"/>
      <c r="G88" s="306"/>
      <c r="H88" s="305"/>
      <c r="I88" s="324"/>
      <c r="J88" s="307"/>
      <c r="K88" s="324"/>
      <c r="L88" s="105"/>
      <c r="M88" s="309"/>
      <c r="N88" s="335"/>
      <c r="O88" s="325"/>
      <c r="P88" s="344"/>
      <c r="Q88" s="326"/>
      <c r="R88" s="243">
        <f t="shared" si="4"/>
        <v>0</v>
      </c>
      <c r="S88" s="400"/>
      <c r="T88" s="156"/>
      <c r="U88" s="157"/>
      <c r="V88" s="318"/>
      <c r="W88" s="318"/>
      <c r="X88" s="318"/>
      <c r="Y88" s="313">
        <f t="shared" si="5"/>
        <v>0</v>
      </c>
      <c r="Z88" s="314"/>
      <c r="AA88" s="314"/>
      <c r="AB88" s="315"/>
      <c r="AC88" s="316"/>
      <c r="AD88" s="315"/>
      <c r="AE88" s="316"/>
    </row>
    <row r="89" spans="1:31" x14ac:dyDescent="0.25">
      <c r="A89" s="198"/>
      <c r="B89" s="198"/>
      <c r="C89" s="198"/>
      <c r="D89" s="198"/>
      <c r="E89" s="198"/>
      <c r="F89" s="239"/>
      <c r="G89" s="239"/>
      <c r="H89" s="345"/>
      <c r="I89" s="346"/>
      <c r="J89" s="198"/>
      <c r="K89" s="347"/>
      <c r="L89" s="198"/>
      <c r="M89" s="198"/>
      <c r="N89" s="198"/>
      <c r="O89" s="245"/>
      <c r="P89" s="241"/>
      <c r="Q89" s="242"/>
      <c r="R89" s="243">
        <f t="shared" si="4"/>
        <v>0</v>
      </c>
      <c r="S89" s="400"/>
      <c r="T89" s="49"/>
      <c r="U89" s="49"/>
      <c r="V89" s="245"/>
      <c r="W89" s="245"/>
      <c r="X89" s="318"/>
      <c r="Y89" s="313">
        <f t="shared" si="5"/>
        <v>0</v>
      </c>
      <c r="Z89" s="348"/>
      <c r="AA89" s="348"/>
      <c r="AB89" s="315"/>
      <c r="AC89" s="315"/>
      <c r="AD89" s="315"/>
      <c r="AE89" s="315"/>
    </row>
    <row r="90" spans="1:31" x14ac:dyDescent="0.25">
      <c r="A90" s="198"/>
      <c r="B90" s="198"/>
      <c r="C90" s="198"/>
      <c r="D90" s="198"/>
      <c r="E90" s="198"/>
      <c r="F90" s="239"/>
      <c r="G90" s="239"/>
      <c r="H90" s="218"/>
      <c r="I90" s="239"/>
      <c r="J90" s="198"/>
      <c r="K90" s="347"/>
      <c r="L90" s="198"/>
      <c r="M90" s="198"/>
      <c r="N90" s="198"/>
      <c r="O90" s="240"/>
      <c r="P90" s="241"/>
      <c r="Q90" s="242"/>
      <c r="R90" s="243">
        <f t="shared" si="4"/>
        <v>0</v>
      </c>
      <c r="S90" s="400"/>
      <c r="T90" s="49"/>
      <c r="U90" s="49"/>
      <c r="V90" s="245"/>
      <c r="W90" s="245"/>
      <c r="X90" s="245"/>
      <c r="Y90" s="313">
        <f t="shared" si="5"/>
        <v>0</v>
      </c>
      <c r="Z90" s="348"/>
      <c r="AA90" s="348"/>
      <c r="AB90" s="315"/>
      <c r="AC90" s="315"/>
      <c r="AD90" s="315"/>
      <c r="AE90" s="315"/>
    </row>
    <row r="91" spans="1:31" x14ac:dyDescent="0.25">
      <c r="A91" s="198"/>
      <c r="B91" s="198"/>
      <c r="C91" s="198"/>
      <c r="D91" s="198"/>
      <c r="E91" s="198"/>
      <c r="F91" s="239"/>
      <c r="G91" s="239"/>
      <c r="H91" s="218"/>
      <c r="I91" s="239"/>
      <c r="J91" s="198"/>
      <c r="K91" s="347"/>
      <c r="L91" s="198"/>
      <c r="M91" s="198"/>
      <c r="N91" s="198"/>
      <c r="O91" s="240"/>
      <c r="P91" s="241"/>
      <c r="Q91" s="242"/>
      <c r="R91" s="243">
        <f t="shared" si="4"/>
        <v>0</v>
      </c>
      <c r="S91" s="400"/>
      <c r="T91" s="49"/>
      <c r="U91" s="49"/>
      <c r="V91" s="245"/>
      <c r="W91" s="245"/>
      <c r="X91" s="245"/>
      <c r="Y91" s="313">
        <f t="shared" si="5"/>
        <v>0</v>
      </c>
      <c r="Z91" s="348"/>
      <c r="AA91" s="348"/>
      <c r="AB91" s="315"/>
      <c r="AC91" s="315"/>
      <c r="AD91" s="315"/>
      <c r="AE91" s="315"/>
    </row>
    <row r="92" spans="1:31" x14ac:dyDescent="0.25">
      <c r="A92" s="198"/>
      <c r="B92" s="198"/>
      <c r="C92" s="198"/>
      <c r="D92" s="198"/>
      <c r="E92" s="198"/>
      <c r="F92" s="239"/>
      <c r="G92" s="239"/>
      <c r="H92" s="239"/>
      <c r="I92" s="239"/>
      <c r="J92" s="198"/>
      <c r="K92" s="347"/>
      <c r="L92" s="198"/>
      <c r="M92" s="198"/>
      <c r="N92" s="198"/>
      <c r="O92" s="240"/>
      <c r="P92" s="241"/>
      <c r="Q92" s="242"/>
      <c r="R92" s="243">
        <f t="shared" si="4"/>
        <v>0</v>
      </c>
      <c r="S92" s="400"/>
      <c r="T92" s="49"/>
      <c r="U92" s="49"/>
      <c r="V92" s="245"/>
      <c r="W92" s="245"/>
      <c r="X92" s="245"/>
      <c r="Y92" s="313">
        <f t="shared" si="5"/>
        <v>0</v>
      </c>
      <c r="Z92" s="348"/>
      <c r="AA92" s="348"/>
      <c r="AB92" s="348"/>
      <c r="AC92" s="348"/>
      <c r="AD92" s="348"/>
      <c r="AE92" s="348"/>
    </row>
    <row r="93" spans="1:31" x14ac:dyDescent="0.25">
      <c r="A93" s="198"/>
      <c r="B93" s="198"/>
      <c r="C93" s="198"/>
      <c r="D93" s="198"/>
      <c r="E93" s="198"/>
      <c r="F93" s="239"/>
      <c r="G93" s="239"/>
      <c r="H93" s="239"/>
      <c r="I93" s="239"/>
      <c r="J93" s="198"/>
      <c r="K93" s="347"/>
      <c r="L93" s="198"/>
      <c r="M93" s="198"/>
      <c r="N93" s="198"/>
      <c r="O93" s="240"/>
      <c r="P93" s="241"/>
      <c r="Q93" s="242"/>
      <c r="R93" s="243">
        <f t="shared" si="4"/>
        <v>0</v>
      </c>
      <c r="S93" s="400"/>
      <c r="T93" s="49"/>
      <c r="U93" s="49"/>
      <c r="V93" s="245"/>
      <c r="W93" s="245"/>
      <c r="X93" s="245"/>
      <c r="Y93" s="313">
        <f t="shared" si="5"/>
        <v>0</v>
      </c>
      <c r="Z93" s="348"/>
      <c r="AA93" s="348"/>
      <c r="AB93" s="348"/>
      <c r="AC93" s="348"/>
      <c r="AD93" s="348"/>
      <c r="AE93" s="348"/>
    </row>
    <row r="94" spans="1:31" x14ac:dyDescent="0.25">
      <c r="A94" s="198"/>
      <c r="B94" s="198"/>
      <c r="C94" s="198"/>
      <c r="D94" s="198"/>
      <c r="E94" s="198"/>
      <c r="F94" s="239"/>
      <c r="G94" s="239"/>
      <c r="H94" s="239"/>
      <c r="I94" s="239"/>
      <c r="J94" s="198"/>
      <c r="K94" s="347"/>
      <c r="L94" s="198"/>
      <c r="M94" s="198"/>
      <c r="N94" s="198"/>
      <c r="O94" s="240"/>
      <c r="P94" s="241"/>
      <c r="Q94" s="242"/>
      <c r="R94" s="243">
        <f t="shared" si="4"/>
        <v>0</v>
      </c>
      <c r="S94" s="400"/>
      <c r="T94" s="49"/>
      <c r="U94" s="49"/>
      <c r="V94" s="245"/>
      <c r="W94" s="245"/>
      <c r="X94" s="245"/>
      <c r="Y94" s="313">
        <f t="shared" si="5"/>
        <v>0</v>
      </c>
      <c r="Z94" s="348"/>
      <c r="AA94" s="348"/>
      <c r="AB94" s="348"/>
      <c r="AC94" s="348"/>
      <c r="AD94" s="348"/>
      <c r="AE94" s="348"/>
    </row>
    <row r="95" spans="1:31" x14ac:dyDescent="0.25">
      <c r="A95" s="198"/>
      <c r="B95" s="198"/>
      <c r="C95" s="198"/>
      <c r="D95" s="198"/>
      <c r="E95" s="198"/>
      <c r="F95" s="239"/>
      <c r="G95" s="239"/>
      <c r="H95" s="239"/>
      <c r="I95" s="239"/>
      <c r="J95" s="198"/>
      <c r="K95" s="347"/>
      <c r="L95" s="198"/>
      <c r="M95" s="198"/>
      <c r="N95" s="198"/>
      <c r="O95" s="240"/>
      <c r="P95" s="241"/>
      <c r="Q95" s="242"/>
      <c r="R95" s="243">
        <f t="shared" si="4"/>
        <v>0</v>
      </c>
      <c r="S95" s="400"/>
      <c r="T95" s="49"/>
      <c r="U95" s="49"/>
      <c r="V95" s="245"/>
      <c r="W95" s="245"/>
      <c r="X95" s="245"/>
      <c r="Y95" s="313">
        <f t="shared" si="5"/>
        <v>0</v>
      </c>
      <c r="Z95" s="348"/>
      <c r="AA95" s="348"/>
      <c r="AB95" s="348"/>
      <c r="AC95" s="348"/>
      <c r="AD95" s="348"/>
      <c r="AE95" s="348"/>
    </row>
    <row r="96" spans="1:31" x14ac:dyDescent="0.25">
      <c r="A96" s="198"/>
      <c r="B96" s="198"/>
      <c r="C96" s="198"/>
      <c r="D96" s="198"/>
      <c r="E96" s="198"/>
      <c r="F96" s="239"/>
      <c r="G96" s="239"/>
      <c r="H96" s="239"/>
      <c r="I96" s="239"/>
      <c r="J96" s="198"/>
      <c r="K96" s="198"/>
      <c r="L96" s="198"/>
      <c r="M96" s="198"/>
      <c r="N96" s="198"/>
      <c r="O96" s="240"/>
      <c r="P96" s="241"/>
      <c r="Q96" s="242"/>
      <c r="R96" s="243">
        <f t="shared" si="4"/>
        <v>0</v>
      </c>
      <c r="S96" s="400"/>
      <c r="T96" s="49"/>
      <c r="U96" s="49"/>
      <c r="V96" s="245"/>
      <c r="W96" s="245"/>
      <c r="X96" s="245"/>
      <c r="Y96" s="313">
        <f t="shared" si="5"/>
        <v>0</v>
      </c>
      <c r="Z96" s="348"/>
      <c r="AA96" s="348"/>
      <c r="AB96" s="348"/>
      <c r="AC96" s="348"/>
      <c r="AD96" s="348"/>
      <c r="AE96" s="348"/>
    </row>
    <row r="97" spans="1:31" x14ac:dyDescent="0.25">
      <c r="A97" s="198"/>
      <c r="B97" s="198"/>
      <c r="C97" s="198"/>
      <c r="D97" s="198"/>
      <c r="E97" s="198"/>
      <c r="F97" s="239"/>
      <c r="G97" s="239"/>
      <c r="H97" s="239"/>
      <c r="I97" s="239"/>
      <c r="J97" s="198"/>
      <c r="K97" s="198"/>
      <c r="L97" s="198"/>
      <c r="M97" s="198"/>
      <c r="N97" s="198"/>
      <c r="O97" s="240"/>
      <c r="P97" s="241"/>
      <c r="Q97" s="242"/>
      <c r="R97" s="243">
        <f t="shared" si="4"/>
        <v>0</v>
      </c>
      <c r="S97" s="400"/>
      <c r="T97" s="49"/>
      <c r="U97" s="49"/>
      <c r="V97" s="245"/>
      <c r="W97" s="245"/>
      <c r="X97" s="245"/>
      <c r="Y97" s="313">
        <f t="shared" si="5"/>
        <v>0</v>
      </c>
      <c r="Z97" s="348"/>
      <c r="AA97" s="348"/>
      <c r="AB97" s="348"/>
      <c r="AC97" s="348"/>
      <c r="AD97" s="348"/>
      <c r="AE97" s="348"/>
    </row>
    <row r="98" spans="1:31" x14ac:dyDescent="0.25">
      <c r="A98" s="198"/>
      <c r="B98" s="198"/>
      <c r="C98" s="198"/>
      <c r="D98" s="198"/>
      <c r="E98" s="198"/>
      <c r="F98" s="239"/>
      <c r="G98" s="239"/>
      <c r="H98" s="239"/>
      <c r="I98" s="239"/>
      <c r="J98" s="198"/>
      <c r="K98" s="198"/>
      <c r="L98" s="198"/>
      <c r="M98" s="198"/>
      <c r="N98" s="198"/>
      <c r="O98" s="240"/>
      <c r="P98" s="241"/>
      <c r="Q98" s="242"/>
      <c r="R98" s="243">
        <f t="shared" si="4"/>
        <v>0</v>
      </c>
      <c r="S98" s="400"/>
      <c r="T98" s="49"/>
      <c r="U98" s="49"/>
      <c r="V98" s="245"/>
      <c r="W98" s="245"/>
      <c r="X98" s="245"/>
      <c r="Y98" s="313">
        <f t="shared" si="5"/>
        <v>0</v>
      </c>
      <c r="Z98" s="348"/>
      <c r="AA98" s="348"/>
      <c r="AB98" s="348"/>
      <c r="AC98" s="348"/>
      <c r="AD98" s="348"/>
      <c r="AE98" s="348"/>
    </row>
    <row r="99" spans="1:31" x14ac:dyDescent="0.25">
      <c r="A99" s="198"/>
      <c r="B99" s="198"/>
      <c r="C99" s="198"/>
      <c r="D99" s="198"/>
      <c r="E99" s="198"/>
      <c r="F99" s="239"/>
      <c r="G99" s="239"/>
      <c r="H99" s="239"/>
      <c r="I99" s="239"/>
      <c r="J99" s="198"/>
      <c r="K99" s="198"/>
      <c r="L99" s="198"/>
      <c r="M99" s="198"/>
      <c r="N99" s="198"/>
      <c r="O99" s="295"/>
      <c r="P99" s="296"/>
      <c r="Q99" s="198"/>
      <c r="R99" s="243">
        <f t="shared" si="4"/>
        <v>0</v>
      </c>
      <c r="S99" s="400"/>
      <c r="T99" s="349"/>
      <c r="U99" s="272"/>
      <c r="V99" s="298"/>
      <c r="W99" s="298"/>
      <c r="X99" s="298"/>
      <c r="Y99" s="313">
        <f>R99-(X99*O99)</f>
        <v>0</v>
      </c>
      <c r="Z99" s="348"/>
      <c r="AA99" s="348"/>
      <c r="AB99" s="348"/>
      <c r="AC99" s="348"/>
      <c r="AD99" s="348"/>
      <c r="AE99" s="348"/>
    </row>
    <row r="100" spans="1:31" x14ac:dyDescent="0.25">
      <c r="S100" s="401"/>
      <c r="Z100" s="254"/>
      <c r="AA100" s="254"/>
      <c r="AB100" s="350"/>
      <c r="AC100" s="350"/>
      <c r="AD100" s="350"/>
      <c r="AE100" s="350"/>
    </row>
    <row r="101" spans="1:31" x14ac:dyDescent="0.25">
      <c r="S101" s="403"/>
      <c r="AB101" s="350"/>
      <c r="AC101" s="350"/>
      <c r="AD101" s="350"/>
      <c r="AE101" s="350"/>
    </row>
    <row r="102" spans="1:31" x14ac:dyDescent="0.25">
      <c r="S102" s="403"/>
      <c r="AB102" s="350"/>
      <c r="AC102" s="350"/>
      <c r="AD102" s="350"/>
      <c r="AE102" s="350"/>
    </row>
    <row r="103" spans="1:31" x14ac:dyDescent="0.25">
      <c r="S103" s="403"/>
      <c r="AB103" s="350"/>
      <c r="AC103" s="350"/>
      <c r="AD103" s="350"/>
      <c r="AE103" s="350"/>
    </row>
    <row r="104" spans="1:31" x14ac:dyDescent="0.25">
      <c r="S104" s="403"/>
      <c r="AB104" s="350"/>
      <c r="AC104" s="350"/>
      <c r="AD104" s="350"/>
      <c r="AE104" s="350"/>
    </row>
    <row r="105" spans="1:31" x14ac:dyDescent="0.25">
      <c r="S105" s="403"/>
      <c r="AB105" s="350"/>
      <c r="AC105" s="350"/>
      <c r="AD105" s="350"/>
      <c r="AE105" s="350"/>
    </row>
    <row r="106" spans="1:31" x14ac:dyDescent="0.25">
      <c r="S106" s="403"/>
      <c r="AB106" s="350"/>
      <c r="AC106" s="350"/>
      <c r="AD106" s="350"/>
      <c r="AE106" s="350"/>
    </row>
    <row r="107" spans="1:31" x14ac:dyDescent="0.25">
      <c r="S107" s="404"/>
    </row>
  </sheetData>
  <autoFilter ref="A4:AE99"/>
  <mergeCells count="3">
    <mergeCell ref="T3:X3"/>
    <mergeCell ref="Z3:AA3"/>
    <mergeCell ref="AB3:AE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6"/>
  <sheetViews>
    <sheetView zoomScale="70" zoomScaleNormal="70" workbookViewId="0">
      <selection activeCell="D17" sqref="D17"/>
    </sheetView>
  </sheetViews>
  <sheetFormatPr defaultRowHeight="15" x14ac:dyDescent="0.25"/>
  <cols>
    <col min="1" max="1" width="36.85546875" style="7" bestFit="1" customWidth="1"/>
    <col min="2" max="2" width="22.140625" style="7" bestFit="1" customWidth="1"/>
    <col min="3" max="3" width="22.140625" style="7" customWidth="1"/>
    <col min="4" max="4" width="20.140625" style="7" bestFit="1" customWidth="1"/>
    <col min="5" max="5" width="43.5703125" style="7" bestFit="1" customWidth="1"/>
    <col min="6" max="6" width="22.140625" style="249" bestFit="1" customWidth="1"/>
    <col min="7" max="7" width="29.5703125" style="249" bestFit="1" customWidth="1"/>
    <col min="8" max="8" width="19.140625" style="249" bestFit="1" customWidth="1"/>
    <col min="9" max="9" width="20.5703125" style="249" bestFit="1" customWidth="1"/>
    <col min="10" max="10" width="24.28515625" style="7" bestFit="1" customWidth="1"/>
    <col min="11" max="11" width="22.5703125" style="7" bestFit="1" customWidth="1"/>
    <col min="12" max="12" width="28.7109375" style="7" bestFit="1" customWidth="1"/>
    <col min="13" max="13" width="29.140625" style="7" bestFit="1" customWidth="1"/>
    <col min="14" max="14" width="29.140625" style="7" customWidth="1"/>
    <col min="15" max="15" width="30" style="250" bestFit="1" customWidth="1"/>
    <col min="16" max="16" width="25" style="251" bestFit="1" customWidth="1"/>
    <col min="17" max="17" width="30.28515625" style="7" bestFit="1" customWidth="1"/>
    <col min="18" max="18" width="27.7109375" style="252" bestFit="1" customWidth="1"/>
    <col min="19" max="19" width="23.85546875" style="152" customWidth="1"/>
    <col min="20" max="20" width="45" style="253" bestFit="1" customWidth="1"/>
    <col min="21" max="21" width="51.42578125" style="7" bestFit="1" customWidth="1"/>
    <col min="22" max="22" width="46.42578125" style="7" bestFit="1" customWidth="1"/>
    <col min="23" max="23" width="38.85546875" style="7" bestFit="1" customWidth="1"/>
    <col min="24" max="24" width="30" style="362" bestFit="1" customWidth="1"/>
    <col min="25" max="25" width="28.7109375" style="7" bestFit="1" customWidth="1"/>
    <col min="26" max="26" width="23" style="252" bestFit="1" customWidth="1"/>
    <col min="27" max="27" width="20" style="369" bestFit="1" customWidth="1"/>
    <col min="28" max="28" width="12.140625" style="7" bestFit="1" customWidth="1"/>
    <col min="29" max="29" width="13.5703125" style="7" bestFit="1" customWidth="1"/>
    <col min="30" max="30" width="12.140625" style="7" bestFit="1" customWidth="1"/>
    <col min="31" max="31" width="13.5703125" style="7" bestFit="1" customWidth="1"/>
    <col min="32" max="16384" width="9.140625" style="7"/>
  </cols>
  <sheetData>
    <row r="1" spans="1:31" s="69" customFormat="1" thickBot="1" x14ac:dyDescent="0.25">
      <c r="A1" s="30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6"/>
      <c r="Q1" s="32"/>
      <c r="R1" s="33"/>
      <c r="S1" s="33"/>
      <c r="T1" s="33"/>
      <c r="U1" s="33"/>
      <c r="V1" s="129"/>
      <c r="W1" s="33"/>
      <c r="X1" s="359"/>
      <c r="Y1" s="229"/>
      <c r="Z1" s="229"/>
      <c r="AA1" s="368"/>
      <c r="AE1" s="230"/>
    </row>
    <row r="2" spans="1:31" s="69" customFormat="1" ht="26.25" thickBot="1" x14ac:dyDescent="0.25">
      <c r="A2" s="164" t="s">
        <v>6</v>
      </c>
      <c r="B2" s="159" t="s">
        <v>61</v>
      </c>
      <c r="C2" s="159"/>
      <c r="D2" s="189">
        <f>Grunddata!C41</f>
        <v>0</v>
      </c>
      <c r="E2" s="159" t="s">
        <v>41</v>
      </c>
      <c r="F2" s="189">
        <f>SUM(M:M)</f>
        <v>0</v>
      </c>
      <c r="G2" s="159" t="s">
        <v>40</v>
      </c>
      <c r="H2" s="189">
        <f>SUM(O:O)</f>
        <v>0</v>
      </c>
      <c r="I2" s="159" t="s">
        <v>78</v>
      </c>
      <c r="J2" s="189">
        <f>SUM(R:R)</f>
        <v>0</v>
      </c>
      <c r="K2" s="163" t="s">
        <v>58</v>
      </c>
      <c r="L2" s="190">
        <f>SUM(Y:Y)</f>
        <v>0</v>
      </c>
      <c r="M2" s="162" t="s">
        <v>59</v>
      </c>
      <c r="N2" s="144">
        <f>SUM(X:X)</f>
        <v>0</v>
      </c>
      <c r="O2" s="162" t="s">
        <v>60</v>
      </c>
      <c r="P2" s="144">
        <f>SUM(AA:AA)</f>
        <v>0</v>
      </c>
      <c r="Q2" s="162"/>
      <c r="R2" s="192"/>
      <c r="S2" s="224"/>
      <c r="T2" s="231"/>
      <c r="U2" s="232"/>
      <c r="V2" s="232"/>
      <c r="W2" s="232"/>
      <c r="X2" s="360"/>
      <c r="Y2" s="232"/>
      <c r="Z2" s="232"/>
      <c r="AA2" s="360"/>
      <c r="AB2" s="232"/>
      <c r="AC2" s="232"/>
      <c r="AD2" s="232"/>
      <c r="AE2" s="233"/>
    </row>
    <row r="3" spans="1:31" s="69" customFormat="1" ht="28.5" customHeight="1" thickBot="1" x14ac:dyDescent="0.3">
      <c r="A3" s="234"/>
      <c r="B3" s="235"/>
      <c r="C3" s="235"/>
      <c r="D3" s="235"/>
      <c r="E3" s="235"/>
      <c r="F3" s="236"/>
      <c r="G3" s="236"/>
      <c r="H3" s="236"/>
      <c r="I3" s="236"/>
      <c r="J3" s="235"/>
      <c r="K3" s="235"/>
      <c r="L3" s="235"/>
      <c r="M3" s="235"/>
      <c r="N3" s="235"/>
      <c r="O3" s="237"/>
      <c r="P3" s="238"/>
      <c r="Q3" s="235"/>
      <c r="R3" s="197"/>
      <c r="S3" s="40"/>
      <c r="T3" s="426" t="s">
        <v>108</v>
      </c>
      <c r="U3" s="427"/>
      <c r="V3" s="427"/>
      <c r="W3" s="427"/>
      <c r="X3" s="427"/>
      <c r="Y3" s="211"/>
      <c r="Z3" s="427" t="s">
        <v>109</v>
      </c>
      <c r="AA3" s="427"/>
      <c r="AB3" s="428" t="s">
        <v>80</v>
      </c>
      <c r="AC3" s="429"/>
      <c r="AD3" s="429"/>
      <c r="AE3" s="430"/>
    </row>
    <row r="4" spans="1:31" s="69" customFormat="1" ht="39" thickBot="1" x14ac:dyDescent="0.25">
      <c r="A4" s="66" t="s">
        <v>0</v>
      </c>
      <c r="B4" s="66" t="s">
        <v>1</v>
      </c>
      <c r="C4" s="66" t="s">
        <v>114</v>
      </c>
      <c r="D4" s="66" t="s">
        <v>36</v>
      </c>
      <c r="E4" s="66" t="s">
        <v>28</v>
      </c>
      <c r="F4" s="66" t="s">
        <v>25</v>
      </c>
      <c r="G4" s="66" t="s">
        <v>29</v>
      </c>
      <c r="H4" s="66" t="s">
        <v>22</v>
      </c>
      <c r="I4" s="66" t="s">
        <v>4</v>
      </c>
      <c r="J4" s="66" t="s">
        <v>26</v>
      </c>
      <c r="K4" s="66" t="s">
        <v>5</v>
      </c>
      <c r="L4" s="66" t="s">
        <v>23</v>
      </c>
      <c r="M4" s="66" t="s">
        <v>2</v>
      </c>
      <c r="N4" s="66" t="s">
        <v>37</v>
      </c>
      <c r="O4" s="66" t="s">
        <v>38</v>
      </c>
      <c r="P4" s="66" t="s">
        <v>39</v>
      </c>
      <c r="Q4" s="66" t="s">
        <v>105</v>
      </c>
      <c r="R4" s="66" t="s">
        <v>89</v>
      </c>
      <c r="S4" s="398" t="s">
        <v>111</v>
      </c>
      <c r="T4" s="137" t="s">
        <v>117</v>
      </c>
      <c r="U4" s="137" t="s">
        <v>118</v>
      </c>
      <c r="V4" s="137" t="s">
        <v>119</v>
      </c>
      <c r="W4" s="47" t="s">
        <v>3</v>
      </c>
      <c r="X4" s="154" t="s">
        <v>59</v>
      </c>
      <c r="Y4" s="45" t="s">
        <v>46</v>
      </c>
      <c r="Z4" s="154" t="s">
        <v>50</v>
      </c>
      <c r="AA4" s="154" t="s">
        <v>60</v>
      </c>
      <c r="AB4" s="154" t="s">
        <v>95</v>
      </c>
      <c r="AC4" s="154" t="s">
        <v>53</v>
      </c>
      <c r="AD4" s="154" t="s">
        <v>54</v>
      </c>
      <c r="AE4" s="45" t="s">
        <v>53</v>
      </c>
    </row>
    <row r="5" spans="1:31" ht="16.5" x14ac:dyDescent="0.25">
      <c r="A5" s="300"/>
      <c r="B5" s="258"/>
      <c r="C5" s="258"/>
      <c r="D5" s="258"/>
      <c r="E5" s="256"/>
      <c r="F5" s="257"/>
      <c r="G5" s="258"/>
      <c r="H5" s="258"/>
      <c r="I5" s="259"/>
      <c r="J5" s="260"/>
      <c r="K5" s="261"/>
      <c r="L5" s="259"/>
      <c r="M5" s="262"/>
      <c r="N5" s="262"/>
      <c r="O5" s="263"/>
      <c r="P5" s="264"/>
      <c r="Q5" s="265"/>
      <c r="R5" s="243">
        <f t="shared" ref="R5:R36" si="0">(O5*P5)*0.8</f>
        <v>0</v>
      </c>
      <c r="S5" s="396"/>
      <c r="T5" s="48"/>
      <c r="U5" s="48"/>
      <c r="V5" s="266"/>
      <c r="W5" s="266"/>
      <c r="X5" s="363"/>
      <c r="Y5" s="246">
        <f t="shared" ref="Y5:Y36" si="1">R5-(X5*P5)</f>
        <v>0</v>
      </c>
      <c r="Z5" s="299"/>
      <c r="AA5" s="370"/>
      <c r="AB5" s="48"/>
      <c r="AC5" s="48"/>
      <c r="AD5" s="48"/>
      <c r="AE5" s="48"/>
    </row>
    <row r="6" spans="1:31" ht="16.5" x14ac:dyDescent="0.3">
      <c r="A6" s="268"/>
      <c r="B6" s="269"/>
      <c r="C6" s="269"/>
      <c r="D6" s="269"/>
      <c r="E6" s="269"/>
      <c r="F6" s="270"/>
      <c r="G6" s="269"/>
      <c r="H6" s="271"/>
      <c r="I6" s="272"/>
      <c r="J6" s="273"/>
      <c r="K6" s="105"/>
      <c r="L6" s="272"/>
      <c r="M6" s="274"/>
      <c r="N6" s="274"/>
      <c r="O6" s="275"/>
      <c r="P6" s="276"/>
      <c r="Q6" s="277"/>
      <c r="R6" s="243">
        <f t="shared" si="0"/>
        <v>0</v>
      </c>
      <c r="S6" s="396"/>
      <c r="T6" s="49"/>
      <c r="U6" s="49"/>
      <c r="V6" s="267"/>
      <c r="W6" s="267"/>
      <c r="X6" s="364"/>
      <c r="Y6" s="246">
        <f t="shared" si="1"/>
        <v>0</v>
      </c>
      <c r="Z6" s="299"/>
      <c r="AA6" s="371"/>
      <c r="AB6" s="49"/>
      <c r="AC6" s="48"/>
      <c r="AD6" s="48"/>
      <c r="AE6" s="48"/>
    </row>
    <row r="7" spans="1:31" ht="16.5" x14ac:dyDescent="0.3">
      <c r="A7" s="268"/>
      <c r="B7" s="269"/>
      <c r="C7" s="269"/>
      <c r="D7" s="269"/>
      <c r="E7" s="269"/>
      <c r="F7" s="278"/>
      <c r="G7" s="269"/>
      <c r="H7" s="271"/>
      <c r="I7" s="272"/>
      <c r="J7" s="273"/>
      <c r="K7" s="105"/>
      <c r="L7" s="272"/>
      <c r="M7" s="277"/>
      <c r="N7" s="277"/>
      <c r="O7" s="275"/>
      <c r="P7" s="276"/>
      <c r="Q7" s="277"/>
      <c r="R7" s="243">
        <f t="shared" si="0"/>
        <v>0</v>
      </c>
      <c r="S7" s="396"/>
      <c r="T7" s="49"/>
      <c r="U7" s="49"/>
      <c r="V7" s="267"/>
      <c r="W7" s="267"/>
      <c r="X7" s="364"/>
      <c r="Y7" s="246">
        <f t="shared" si="1"/>
        <v>0</v>
      </c>
      <c r="Z7" s="299"/>
      <c r="AA7" s="371"/>
      <c r="AB7" s="49"/>
      <c r="AC7" s="48"/>
      <c r="AD7" s="48"/>
      <c r="AE7" s="48"/>
    </row>
    <row r="8" spans="1:31" ht="16.5" x14ac:dyDescent="0.3">
      <c r="A8" s="268"/>
      <c r="B8" s="269"/>
      <c r="C8" s="269"/>
      <c r="D8" s="269"/>
      <c r="E8" s="269"/>
      <c r="F8" s="278"/>
      <c r="G8" s="269"/>
      <c r="H8" s="271"/>
      <c r="I8" s="272"/>
      <c r="J8" s="273"/>
      <c r="K8" s="105"/>
      <c r="L8" s="272"/>
      <c r="M8" s="277"/>
      <c r="N8" s="277"/>
      <c r="O8" s="275"/>
      <c r="P8" s="276"/>
      <c r="Q8" s="277"/>
      <c r="R8" s="243">
        <f t="shared" si="0"/>
        <v>0</v>
      </c>
      <c r="S8" s="396"/>
      <c r="T8" s="49"/>
      <c r="U8" s="49"/>
      <c r="V8" s="267"/>
      <c r="W8" s="267"/>
      <c r="X8" s="364"/>
      <c r="Y8" s="246">
        <f t="shared" si="1"/>
        <v>0</v>
      </c>
      <c r="Z8" s="299"/>
      <c r="AA8" s="371"/>
      <c r="AB8" s="49"/>
      <c r="AC8" s="48"/>
      <c r="AD8" s="48"/>
      <c r="AE8" s="48"/>
    </row>
    <row r="9" spans="1:31" ht="16.5" x14ac:dyDescent="0.3">
      <c r="A9" s="268"/>
      <c r="B9" s="269"/>
      <c r="C9" s="269"/>
      <c r="D9" s="269"/>
      <c r="E9" s="269"/>
      <c r="F9" s="270"/>
      <c r="G9" s="269"/>
      <c r="H9" s="271"/>
      <c r="I9" s="272"/>
      <c r="J9" s="273"/>
      <c r="K9" s="105"/>
      <c r="L9" s="272"/>
      <c r="M9" s="277"/>
      <c r="N9" s="277"/>
      <c r="O9" s="275"/>
      <c r="P9" s="279"/>
      <c r="Q9" s="277"/>
      <c r="R9" s="243">
        <f t="shared" si="0"/>
        <v>0</v>
      </c>
      <c r="S9" s="396"/>
      <c r="T9" s="49"/>
      <c r="U9" s="49"/>
      <c r="V9" s="267"/>
      <c r="W9" s="267"/>
      <c r="X9" s="364"/>
      <c r="Y9" s="246">
        <f t="shared" si="1"/>
        <v>0</v>
      </c>
      <c r="Z9" s="299"/>
      <c r="AA9" s="371"/>
      <c r="AB9" s="49"/>
      <c r="AC9" s="48"/>
      <c r="AD9" s="48"/>
      <c r="AE9" s="48"/>
    </row>
    <row r="10" spans="1:31" ht="16.5" x14ac:dyDescent="0.25">
      <c r="A10" s="280"/>
      <c r="B10" s="281"/>
      <c r="C10" s="281"/>
      <c r="D10" s="281"/>
      <c r="E10" s="281"/>
      <c r="F10" s="282"/>
      <c r="G10" s="283"/>
      <c r="H10" s="283"/>
      <c r="I10" s="283"/>
      <c r="J10" s="284"/>
      <c r="K10" s="105"/>
      <c r="L10" s="283"/>
      <c r="M10" s="283"/>
      <c r="N10" s="283"/>
      <c r="O10" s="285"/>
      <c r="P10" s="279"/>
      <c r="Q10" s="286"/>
      <c r="R10" s="243">
        <f t="shared" si="0"/>
        <v>0</v>
      </c>
      <c r="S10" s="396"/>
      <c r="T10" s="50"/>
      <c r="U10" s="287"/>
      <c r="V10" s="288"/>
      <c r="W10" s="288"/>
      <c r="X10" s="365"/>
      <c r="Y10" s="246">
        <f t="shared" si="1"/>
        <v>0</v>
      </c>
      <c r="Z10" s="299"/>
      <c r="AA10" s="371"/>
      <c r="AB10" s="50"/>
      <c r="AC10" s="48"/>
      <c r="AD10" s="48"/>
      <c r="AE10" s="48"/>
    </row>
    <row r="11" spans="1:31" ht="16.5" x14ac:dyDescent="0.25">
      <c r="A11" s="289"/>
      <c r="B11" s="105"/>
      <c r="C11" s="105"/>
      <c r="D11" s="105"/>
      <c r="E11" s="105"/>
      <c r="F11" s="278"/>
      <c r="G11" s="118"/>
      <c r="H11" s="118"/>
      <c r="I11" s="118"/>
      <c r="J11" s="284"/>
      <c r="K11" s="105"/>
      <c r="L11" s="105"/>
      <c r="M11" s="105"/>
      <c r="N11" s="105"/>
      <c r="O11" s="285"/>
      <c r="P11" s="279"/>
      <c r="Q11" s="290"/>
      <c r="R11" s="243">
        <f t="shared" si="0"/>
        <v>0</v>
      </c>
      <c r="S11" s="396"/>
      <c r="T11" s="157"/>
      <c r="U11" s="157"/>
      <c r="V11" s="125"/>
      <c r="W11" s="125"/>
      <c r="X11" s="312"/>
      <c r="Y11" s="246">
        <f t="shared" si="1"/>
        <v>0</v>
      </c>
      <c r="Z11" s="299"/>
      <c r="AA11" s="371"/>
      <c r="AB11" s="157"/>
      <c r="AC11" s="48"/>
      <c r="AD11" s="48"/>
      <c r="AE11" s="48"/>
    </row>
    <row r="12" spans="1:31" ht="16.5" x14ac:dyDescent="0.25">
      <c r="A12" s="289"/>
      <c r="B12" s="105"/>
      <c r="C12" s="105"/>
      <c r="D12" s="105"/>
      <c r="E12" s="105"/>
      <c r="F12" s="278"/>
      <c r="G12" s="118"/>
      <c r="H12" s="118"/>
      <c r="I12" s="118"/>
      <c r="J12" s="284"/>
      <c r="K12" s="105"/>
      <c r="L12" s="105"/>
      <c r="M12" s="285"/>
      <c r="N12" s="285"/>
      <c r="O12" s="285"/>
      <c r="P12" s="279"/>
      <c r="Q12" s="290"/>
      <c r="R12" s="243">
        <f t="shared" si="0"/>
        <v>0</v>
      </c>
      <c r="S12" s="396"/>
      <c r="T12" s="157"/>
      <c r="U12" s="157"/>
      <c r="V12" s="125"/>
      <c r="W12" s="125"/>
      <c r="X12" s="312"/>
      <c r="Y12" s="246">
        <f t="shared" si="1"/>
        <v>0</v>
      </c>
      <c r="Z12" s="299"/>
      <c r="AA12" s="371"/>
      <c r="AB12" s="157"/>
      <c r="AC12" s="48"/>
      <c r="AD12" s="48"/>
      <c r="AE12" s="48"/>
    </row>
    <row r="13" spans="1:31" ht="16.5" x14ac:dyDescent="0.25">
      <c r="A13" s="272"/>
      <c r="B13" s="105"/>
      <c r="C13" s="105"/>
      <c r="D13" s="105"/>
      <c r="E13" s="105"/>
      <c r="F13" s="278"/>
      <c r="G13" s="118"/>
      <c r="H13" s="118"/>
      <c r="I13" s="118"/>
      <c r="J13" s="284"/>
      <c r="K13" s="198"/>
      <c r="L13" s="105"/>
      <c r="M13" s="285"/>
      <c r="N13" s="285"/>
      <c r="O13" s="285"/>
      <c r="P13" s="279"/>
      <c r="Q13" s="290"/>
      <c r="R13" s="243">
        <f t="shared" si="0"/>
        <v>0</v>
      </c>
      <c r="S13" s="396"/>
      <c r="T13" s="157"/>
      <c r="U13" s="157"/>
      <c r="V13" s="125"/>
      <c r="W13" s="125"/>
      <c r="X13" s="312"/>
      <c r="Y13" s="246">
        <f t="shared" si="1"/>
        <v>0</v>
      </c>
      <c r="Z13" s="299"/>
      <c r="AA13" s="371"/>
      <c r="AB13" s="157"/>
      <c r="AC13" s="48"/>
      <c r="AD13" s="48"/>
      <c r="AE13" s="48"/>
    </row>
    <row r="14" spans="1:31" x14ac:dyDescent="0.25">
      <c r="A14" s="289"/>
      <c r="B14" s="105"/>
      <c r="C14" s="105"/>
      <c r="D14" s="105"/>
      <c r="E14" s="105"/>
      <c r="F14" s="278"/>
      <c r="G14" s="118"/>
      <c r="H14" s="118"/>
      <c r="I14" s="118"/>
      <c r="J14" s="291"/>
      <c r="K14" s="105"/>
      <c r="L14" s="105"/>
      <c r="M14" s="285"/>
      <c r="N14" s="285"/>
      <c r="O14" s="285"/>
      <c r="P14" s="279"/>
      <c r="Q14" s="290"/>
      <c r="R14" s="243">
        <f t="shared" si="0"/>
        <v>0</v>
      </c>
      <c r="S14" s="396"/>
      <c r="T14" s="157"/>
      <c r="U14" s="157"/>
      <c r="V14" s="125"/>
      <c r="W14" s="125"/>
      <c r="X14" s="312"/>
      <c r="Y14" s="246">
        <f t="shared" si="1"/>
        <v>0</v>
      </c>
      <c r="Z14" s="299"/>
      <c r="AA14" s="371"/>
      <c r="AB14" s="157"/>
      <c r="AC14" s="48"/>
      <c r="AD14" s="48"/>
      <c r="AE14" s="48"/>
    </row>
    <row r="15" spans="1:31" x14ac:dyDescent="0.25">
      <c r="A15" s="289"/>
      <c r="B15" s="105"/>
      <c r="C15" s="105"/>
      <c r="D15" s="105"/>
      <c r="E15" s="105"/>
      <c r="F15" s="278"/>
      <c r="G15" s="118"/>
      <c r="H15" s="118"/>
      <c r="I15" s="118"/>
      <c r="J15" s="105"/>
      <c r="K15" s="105"/>
      <c r="L15" s="105"/>
      <c r="M15" s="285"/>
      <c r="N15" s="285"/>
      <c r="O15" s="285"/>
      <c r="P15" s="292"/>
      <c r="Q15" s="290"/>
      <c r="R15" s="243">
        <f t="shared" si="0"/>
        <v>0</v>
      </c>
      <c r="S15" s="70"/>
      <c r="T15" s="157"/>
      <c r="U15" s="157"/>
      <c r="V15" s="125"/>
      <c r="W15" s="125"/>
      <c r="X15" s="312"/>
      <c r="Y15" s="246">
        <f t="shared" si="1"/>
        <v>0</v>
      </c>
      <c r="Z15" s="299"/>
      <c r="AA15" s="371"/>
      <c r="AB15" s="157"/>
      <c r="AC15" s="48"/>
      <c r="AD15" s="48"/>
      <c r="AE15" s="48"/>
    </row>
    <row r="16" spans="1:31" x14ac:dyDescent="0.25">
      <c r="A16" s="289"/>
      <c r="B16" s="105"/>
      <c r="C16" s="105"/>
      <c r="D16" s="105"/>
      <c r="E16" s="105"/>
      <c r="F16" s="278"/>
      <c r="G16" s="118"/>
      <c r="H16" s="118"/>
      <c r="I16" s="118"/>
      <c r="J16" s="105"/>
      <c r="K16" s="105"/>
      <c r="L16" s="105"/>
      <c r="M16" s="105"/>
      <c r="N16" s="105"/>
      <c r="O16" s="285"/>
      <c r="P16" s="292"/>
      <c r="Q16" s="290"/>
      <c r="R16" s="243">
        <f t="shared" si="0"/>
        <v>0</v>
      </c>
      <c r="S16" s="70"/>
      <c r="T16" s="157"/>
      <c r="U16" s="157"/>
      <c r="V16" s="125"/>
      <c r="W16" s="125"/>
      <c r="X16" s="312"/>
      <c r="Y16" s="246">
        <f t="shared" si="1"/>
        <v>0</v>
      </c>
      <c r="Z16" s="299"/>
      <c r="AA16" s="371"/>
      <c r="AB16" s="157"/>
      <c r="AC16" s="48"/>
      <c r="AD16" s="48"/>
      <c r="AE16" s="48"/>
    </row>
    <row r="17" spans="1:31" x14ac:dyDescent="0.25">
      <c r="A17" s="106"/>
      <c r="B17" s="106"/>
      <c r="C17" s="106"/>
      <c r="D17" s="106"/>
      <c r="E17" s="106"/>
      <c r="F17" s="293"/>
      <c r="G17" s="293"/>
      <c r="H17" s="293"/>
      <c r="I17" s="293"/>
      <c r="J17" s="106"/>
      <c r="K17" s="106"/>
      <c r="L17" s="106"/>
      <c r="M17" s="106"/>
      <c r="N17" s="106"/>
      <c r="O17" s="240"/>
      <c r="P17" s="241"/>
      <c r="Q17" s="242"/>
      <c r="R17" s="243">
        <f t="shared" si="0"/>
        <v>0</v>
      </c>
      <c r="S17" s="70"/>
      <c r="T17" s="244"/>
      <c r="U17" s="244"/>
      <c r="V17" s="245"/>
      <c r="W17" s="245"/>
      <c r="X17" s="361"/>
      <c r="Y17" s="246">
        <f t="shared" si="1"/>
        <v>0</v>
      </c>
      <c r="Z17" s="299"/>
      <c r="AA17" s="371"/>
      <c r="AB17" s="244"/>
      <c r="AC17" s="48"/>
      <c r="AD17" s="48"/>
      <c r="AE17" s="48"/>
    </row>
    <row r="18" spans="1:31" x14ac:dyDescent="0.25">
      <c r="A18" s="106"/>
      <c r="B18" s="106"/>
      <c r="C18" s="106"/>
      <c r="D18" s="106"/>
      <c r="E18" s="106"/>
      <c r="F18" s="293"/>
      <c r="G18" s="293"/>
      <c r="H18" s="293"/>
      <c r="I18" s="293"/>
      <c r="J18" s="106"/>
      <c r="K18" s="106"/>
      <c r="L18" s="106"/>
      <c r="M18" s="106"/>
      <c r="N18" s="106"/>
      <c r="O18" s="240"/>
      <c r="P18" s="241"/>
      <c r="Q18" s="242"/>
      <c r="R18" s="243">
        <f t="shared" si="0"/>
        <v>0</v>
      </c>
      <c r="S18" s="70"/>
      <c r="T18" s="244"/>
      <c r="U18" s="244"/>
      <c r="V18" s="245"/>
      <c r="W18" s="245"/>
      <c r="X18" s="361"/>
      <c r="Y18" s="246">
        <f t="shared" si="1"/>
        <v>0</v>
      </c>
      <c r="Z18" s="299"/>
      <c r="AA18" s="371"/>
      <c r="AB18" s="244"/>
      <c r="AC18" s="48"/>
      <c r="AD18" s="48"/>
      <c r="AE18" s="48"/>
    </row>
    <row r="19" spans="1:31" x14ac:dyDescent="0.25">
      <c r="A19" s="106"/>
      <c r="B19" s="106"/>
      <c r="C19" s="106"/>
      <c r="D19" s="106"/>
      <c r="E19" s="106"/>
      <c r="F19" s="293"/>
      <c r="G19" s="293"/>
      <c r="H19" s="293"/>
      <c r="I19" s="293"/>
      <c r="J19" s="106"/>
      <c r="K19" s="106"/>
      <c r="L19" s="106"/>
      <c r="M19" s="106"/>
      <c r="N19" s="106"/>
      <c r="O19" s="240"/>
      <c r="P19" s="241"/>
      <c r="Q19" s="242"/>
      <c r="R19" s="243">
        <f t="shared" si="0"/>
        <v>0</v>
      </c>
      <c r="S19" s="70"/>
      <c r="T19" s="244"/>
      <c r="U19" s="244"/>
      <c r="V19" s="245"/>
      <c r="W19" s="245"/>
      <c r="X19" s="361"/>
      <c r="Y19" s="246">
        <f t="shared" si="1"/>
        <v>0</v>
      </c>
      <c r="Z19" s="299"/>
      <c r="AA19" s="371"/>
      <c r="AB19" s="244"/>
      <c r="AC19" s="48"/>
      <c r="AD19" s="48"/>
      <c r="AE19" s="48"/>
    </row>
    <row r="20" spans="1:31" x14ac:dyDescent="0.25">
      <c r="A20" s="106"/>
      <c r="B20" s="106"/>
      <c r="C20" s="106"/>
      <c r="D20" s="106"/>
      <c r="E20" s="106"/>
      <c r="F20" s="293"/>
      <c r="G20" s="293"/>
      <c r="H20" s="293"/>
      <c r="I20" s="293"/>
      <c r="J20" s="106"/>
      <c r="K20" s="106"/>
      <c r="L20" s="106"/>
      <c r="M20" s="106"/>
      <c r="N20" s="106"/>
      <c r="O20" s="240"/>
      <c r="P20" s="241"/>
      <c r="Q20" s="242"/>
      <c r="R20" s="243">
        <f t="shared" si="0"/>
        <v>0</v>
      </c>
      <c r="S20" s="70"/>
      <c r="T20" s="244"/>
      <c r="U20" s="244"/>
      <c r="V20" s="245"/>
      <c r="W20" s="245"/>
      <c r="X20" s="361"/>
      <c r="Y20" s="246">
        <f t="shared" si="1"/>
        <v>0</v>
      </c>
      <c r="Z20" s="299"/>
      <c r="AA20" s="371"/>
      <c r="AB20" s="244"/>
      <c r="AC20" s="48"/>
      <c r="AD20" s="48"/>
      <c r="AE20" s="48"/>
    </row>
    <row r="21" spans="1:31" x14ac:dyDescent="0.25">
      <c r="A21" s="106"/>
      <c r="B21" s="106"/>
      <c r="C21" s="106"/>
      <c r="D21" s="106"/>
      <c r="E21" s="106"/>
      <c r="F21" s="293"/>
      <c r="G21" s="293"/>
      <c r="H21" s="293"/>
      <c r="I21" s="293"/>
      <c r="J21" s="106"/>
      <c r="K21" s="106"/>
      <c r="L21" s="106"/>
      <c r="M21" s="106"/>
      <c r="N21" s="106"/>
      <c r="O21" s="240"/>
      <c r="P21" s="241"/>
      <c r="Q21" s="242"/>
      <c r="R21" s="243">
        <f t="shared" si="0"/>
        <v>0</v>
      </c>
      <c r="S21" s="70"/>
      <c r="T21" s="244"/>
      <c r="U21" s="244"/>
      <c r="V21" s="245"/>
      <c r="W21" s="245"/>
      <c r="X21" s="361"/>
      <c r="Y21" s="246">
        <f t="shared" si="1"/>
        <v>0</v>
      </c>
      <c r="Z21" s="299"/>
      <c r="AA21" s="371"/>
      <c r="AB21" s="244"/>
      <c r="AC21" s="48"/>
      <c r="AD21" s="48"/>
      <c r="AE21" s="48"/>
    </row>
    <row r="22" spans="1:31" x14ac:dyDescent="0.25">
      <c r="A22" s="198"/>
      <c r="B22" s="198"/>
      <c r="C22" s="198"/>
      <c r="D22" s="198"/>
      <c r="E22" s="198"/>
      <c r="F22" s="239"/>
      <c r="G22" s="239"/>
      <c r="H22" s="239"/>
      <c r="I22" s="239"/>
      <c r="J22" s="198"/>
      <c r="K22" s="198"/>
      <c r="L22" s="198"/>
      <c r="M22" s="198"/>
      <c r="N22" s="198"/>
      <c r="O22" s="240"/>
      <c r="P22" s="241"/>
      <c r="Q22" s="242"/>
      <c r="R22" s="243">
        <f t="shared" si="0"/>
        <v>0</v>
      </c>
      <c r="S22" s="70"/>
      <c r="T22" s="244"/>
      <c r="U22" s="244"/>
      <c r="V22" s="245"/>
      <c r="W22" s="245"/>
      <c r="X22" s="361"/>
      <c r="Y22" s="246">
        <f t="shared" si="1"/>
        <v>0</v>
      </c>
      <c r="Z22" s="299"/>
      <c r="AA22" s="371"/>
      <c r="AB22" s="244"/>
      <c r="AC22" s="48"/>
      <c r="AD22" s="48"/>
      <c r="AE22" s="48"/>
    </row>
    <row r="23" spans="1:31" x14ac:dyDescent="0.25">
      <c r="A23" s="198"/>
      <c r="B23" s="198"/>
      <c r="C23" s="198"/>
      <c r="D23" s="198"/>
      <c r="E23" s="198"/>
      <c r="F23" s="239"/>
      <c r="G23" s="239"/>
      <c r="H23" s="239"/>
      <c r="I23" s="239"/>
      <c r="J23" s="198"/>
      <c r="K23" s="198"/>
      <c r="L23" s="198"/>
      <c r="M23" s="198"/>
      <c r="N23" s="198"/>
      <c r="O23" s="240"/>
      <c r="P23" s="241"/>
      <c r="Q23" s="242"/>
      <c r="R23" s="243">
        <f t="shared" si="0"/>
        <v>0</v>
      </c>
      <c r="S23" s="70"/>
      <c r="T23" s="244"/>
      <c r="U23" s="244"/>
      <c r="V23" s="245"/>
      <c r="W23" s="245"/>
      <c r="X23" s="361"/>
      <c r="Y23" s="246">
        <f t="shared" si="1"/>
        <v>0</v>
      </c>
      <c r="Z23" s="299"/>
      <c r="AA23" s="371"/>
      <c r="AB23" s="244"/>
      <c r="AC23" s="48"/>
      <c r="AD23" s="48"/>
      <c r="AE23" s="48"/>
    </row>
    <row r="24" spans="1:31" x14ac:dyDescent="0.25">
      <c r="A24" s="198"/>
      <c r="B24" s="198"/>
      <c r="C24" s="198"/>
      <c r="D24" s="198"/>
      <c r="E24" s="198"/>
      <c r="F24" s="239"/>
      <c r="G24" s="239"/>
      <c r="H24" s="239"/>
      <c r="I24" s="239"/>
      <c r="J24" s="198"/>
      <c r="K24" s="198"/>
      <c r="L24" s="198"/>
      <c r="M24" s="198"/>
      <c r="N24" s="198"/>
      <c r="O24" s="240"/>
      <c r="P24" s="241"/>
      <c r="Q24" s="242"/>
      <c r="R24" s="243">
        <f t="shared" si="0"/>
        <v>0</v>
      </c>
      <c r="S24" s="70"/>
      <c r="T24" s="244"/>
      <c r="U24" s="244"/>
      <c r="V24" s="245"/>
      <c r="W24" s="245"/>
      <c r="X24" s="361"/>
      <c r="Y24" s="246">
        <f t="shared" si="1"/>
        <v>0</v>
      </c>
      <c r="Z24" s="299"/>
      <c r="AA24" s="371"/>
      <c r="AB24" s="244"/>
      <c r="AC24" s="48"/>
      <c r="AD24" s="48"/>
      <c r="AE24" s="48"/>
    </row>
    <row r="25" spans="1:31" x14ac:dyDescent="0.25">
      <c r="A25" s="198"/>
      <c r="B25" s="198"/>
      <c r="C25" s="198"/>
      <c r="D25" s="198"/>
      <c r="E25" s="198"/>
      <c r="F25" s="239"/>
      <c r="G25" s="239"/>
      <c r="H25" s="239"/>
      <c r="I25" s="239"/>
      <c r="J25" s="198"/>
      <c r="K25" s="198"/>
      <c r="L25" s="198"/>
      <c r="M25" s="198"/>
      <c r="N25" s="198"/>
      <c r="O25" s="240"/>
      <c r="P25" s="241"/>
      <c r="Q25" s="242"/>
      <c r="R25" s="243">
        <f t="shared" si="0"/>
        <v>0</v>
      </c>
      <c r="S25" s="70"/>
      <c r="T25" s="244"/>
      <c r="U25" s="244"/>
      <c r="V25" s="245"/>
      <c r="W25" s="245"/>
      <c r="X25" s="361"/>
      <c r="Y25" s="246">
        <f t="shared" si="1"/>
        <v>0</v>
      </c>
      <c r="Z25" s="299"/>
      <c r="AA25" s="371"/>
      <c r="AB25" s="244"/>
      <c r="AC25" s="48"/>
      <c r="AD25" s="48"/>
      <c r="AE25" s="48"/>
    </row>
    <row r="26" spans="1:31" x14ac:dyDescent="0.25">
      <c r="A26" s="198"/>
      <c r="B26" s="198"/>
      <c r="C26" s="198"/>
      <c r="D26" s="198"/>
      <c r="E26" s="198"/>
      <c r="F26" s="239"/>
      <c r="G26" s="239"/>
      <c r="H26" s="239"/>
      <c r="I26" s="239"/>
      <c r="J26" s="198"/>
      <c r="K26" s="198"/>
      <c r="L26" s="198"/>
      <c r="M26" s="198"/>
      <c r="N26" s="198"/>
      <c r="O26" s="240"/>
      <c r="P26" s="241"/>
      <c r="Q26" s="242"/>
      <c r="R26" s="243">
        <f t="shared" si="0"/>
        <v>0</v>
      </c>
      <c r="S26" s="70"/>
      <c r="T26" s="244"/>
      <c r="U26" s="244"/>
      <c r="V26" s="245"/>
      <c r="W26" s="245"/>
      <c r="X26" s="361"/>
      <c r="Y26" s="246">
        <f t="shared" si="1"/>
        <v>0</v>
      </c>
      <c r="Z26" s="299"/>
      <c r="AA26" s="371"/>
      <c r="AB26" s="244"/>
      <c r="AC26" s="48"/>
      <c r="AD26" s="48"/>
      <c r="AE26" s="48"/>
    </row>
    <row r="27" spans="1:31" x14ac:dyDescent="0.25">
      <c r="A27" s="198"/>
      <c r="B27" s="198"/>
      <c r="C27" s="198"/>
      <c r="D27" s="198"/>
      <c r="E27" s="198"/>
      <c r="F27" s="239"/>
      <c r="G27" s="239"/>
      <c r="H27" s="239"/>
      <c r="I27" s="239"/>
      <c r="J27" s="198"/>
      <c r="K27" s="198"/>
      <c r="L27" s="198"/>
      <c r="M27" s="198"/>
      <c r="N27" s="198"/>
      <c r="O27" s="240"/>
      <c r="P27" s="241"/>
      <c r="Q27" s="242"/>
      <c r="R27" s="243">
        <f t="shared" si="0"/>
        <v>0</v>
      </c>
      <c r="S27" s="70"/>
      <c r="T27" s="244"/>
      <c r="U27" s="244"/>
      <c r="V27" s="245"/>
      <c r="W27" s="245"/>
      <c r="X27" s="361"/>
      <c r="Y27" s="246">
        <f t="shared" si="1"/>
        <v>0</v>
      </c>
      <c r="Z27" s="299"/>
      <c r="AA27" s="371"/>
      <c r="AB27" s="244"/>
      <c r="AC27" s="48"/>
      <c r="AD27" s="48"/>
      <c r="AE27" s="48"/>
    </row>
    <row r="28" spans="1:31" x14ac:dyDescent="0.25">
      <c r="A28" s="198"/>
      <c r="B28" s="198"/>
      <c r="C28" s="198"/>
      <c r="D28" s="198"/>
      <c r="E28" s="198"/>
      <c r="F28" s="239"/>
      <c r="G28" s="239"/>
      <c r="H28" s="239"/>
      <c r="I28" s="239"/>
      <c r="J28" s="198"/>
      <c r="K28" s="198"/>
      <c r="L28" s="198"/>
      <c r="M28" s="198"/>
      <c r="N28" s="198"/>
      <c r="O28" s="240"/>
      <c r="P28" s="241"/>
      <c r="Q28" s="242"/>
      <c r="R28" s="243">
        <f t="shared" si="0"/>
        <v>0</v>
      </c>
      <c r="S28" s="70"/>
      <c r="T28" s="244"/>
      <c r="U28" s="244"/>
      <c r="V28" s="245"/>
      <c r="W28" s="245"/>
      <c r="X28" s="361"/>
      <c r="Y28" s="246">
        <f t="shared" si="1"/>
        <v>0</v>
      </c>
      <c r="Z28" s="299"/>
      <c r="AA28" s="371"/>
      <c r="AB28" s="244"/>
      <c r="AC28" s="48"/>
      <c r="AD28" s="48"/>
      <c r="AE28" s="48"/>
    </row>
    <row r="29" spans="1:31" x14ac:dyDescent="0.25">
      <c r="A29" s="198"/>
      <c r="B29" s="198"/>
      <c r="C29" s="198"/>
      <c r="D29" s="198"/>
      <c r="E29" s="198"/>
      <c r="F29" s="239"/>
      <c r="G29" s="239"/>
      <c r="H29" s="239"/>
      <c r="I29" s="239"/>
      <c r="J29" s="198"/>
      <c r="K29" s="198"/>
      <c r="L29" s="198"/>
      <c r="M29" s="198"/>
      <c r="N29" s="198"/>
      <c r="O29" s="240"/>
      <c r="P29" s="241"/>
      <c r="Q29" s="242"/>
      <c r="R29" s="243">
        <f t="shared" si="0"/>
        <v>0</v>
      </c>
      <c r="S29" s="70"/>
      <c r="T29" s="244"/>
      <c r="U29" s="244"/>
      <c r="V29" s="245"/>
      <c r="W29" s="245"/>
      <c r="X29" s="361"/>
      <c r="Y29" s="246">
        <f t="shared" si="1"/>
        <v>0</v>
      </c>
      <c r="Z29" s="299"/>
      <c r="AA29" s="371"/>
      <c r="AB29" s="244"/>
      <c r="AC29" s="48"/>
      <c r="AD29" s="48"/>
      <c r="AE29" s="48"/>
    </row>
    <row r="30" spans="1:31" x14ac:dyDescent="0.25">
      <c r="A30" s="198"/>
      <c r="B30" s="198"/>
      <c r="C30" s="198"/>
      <c r="D30" s="198"/>
      <c r="E30" s="198"/>
      <c r="F30" s="239"/>
      <c r="G30" s="239"/>
      <c r="H30" s="239"/>
      <c r="I30" s="239"/>
      <c r="J30" s="198"/>
      <c r="K30" s="198"/>
      <c r="L30" s="198"/>
      <c r="M30" s="198"/>
      <c r="N30" s="198"/>
      <c r="O30" s="240"/>
      <c r="P30" s="241"/>
      <c r="Q30" s="242"/>
      <c r="R30" s="243">
        <f t="shared" si="0"/>
        <v>0</v>
      </c>
      <c r="S30" s="70"/>
      <c r="T30" s="244"/>
      <c r="U30" s="244"/>
      <c r="V30" s="245"/>
      <c r="W30" s="245"/>
      <c r="X30" s="361"/>
      <c r="Y30" s="246">
        <f t="shared" si="1"/>
        <v>0</v>
      </c>
      <c r="Z30" s="299"/>
      <c r="AA30" s="371"/>
      <c r="AB30" s="244"/>
      <c r="AC30" s="48"/>
      <c r="AD30" s="48"/>
      <c r="AE30" s="48"/>
    </row>
    <row r="31" spans="1:31" x14ac:dyDescent="0.25">
      <c r="A31" s="198"/>
      <c r="B31" s="198"/>
      <c r="C31" s="198"/>
      <c r="D31" s="198"/>
      <c r="E31" s="198"/>
      <c r="F31" s="239"/>
      <c r="G31" s="239"/>
      <c r="H31" s="239"/>
      <c r="I31" s="239"/>
      <c r="J31" s="198"/>
      <c r="K31" s="198"/>
      <c r="L31" s="198"/>
      <c r="M31" s="198"/>
      <c r="N31" s="198"/>
      <c r="O31" s="240"/>
      <c r="P31" s="241"/>
      <c r="Q31" s="242"/>
      <c r="R31" s="243">
        <f t="shared" si="0"/>
        <v>0</v>
      </c>
      <c r="S31" s="70"/>
      <c r="T31" s="244"/>
      <c r="U31" s="244"/>
      <c r="V31" s="245"/>
      <c r="W31" s="245"/>
      <c r="X31" s="361"/>
      <c r="Y31" s="246">
        <f t="shared" si="1"/>
        <v>0</v>
      </c>
      <c r="Z31" s="299"/>
      <c r="AA31" s="371"/>
      <c r="AB31" s="244"/>
      <c r="AC31" s="48"/>
      <c r="AD31" s="48"/>
      <c r="AE31" s="48"/>
    </row>
    <row r="32" spans="1:31" x14ac:dyDescent="0.25">
      <c r="A32" s="198"/>
      <c r="B32" s="198"/>
      <c r="C32" s="198"/>
      <c r="D32" s="198"/>
      <c r="E32" s="198"/>
      <c r="F32" s="239"/>
      <c r="G32" s="239"/>
      <c r="H32" s="239"/>
      <c r="I32" s="239"/>
      <c r="J32" s="198"/>
      <c r="K32" s="198"/>
      <c r="L32" s="198"/>
      <c r="M32" s="198"/>
      <c r="N32" s="198"/>
      <c r="O32" s="240"/>
      <c r="P32" s="241"/>
      <c r="Q32" s="242"/>
      <c r="R32" s="243">
        <f t="shared" si="0"/>
        <v>0</v>
      </c>
      <c r="S32" s="70"/>
      <c r="T32" s="244"/>
      <c r="U32" s="244"/>
      <c r="V32" s="245"/>
      <c r="W32" s="245"/>
      <c r="X32" s="361"/>
      <c r="Y32" s="246">
        <f t="shared" si="1"/>
        <v>0</v>
      </c>
      <c r="Z32" s="299"/>
      <c r="AA32" s="371"/>
      <c r="AB32" s="244"/>
      <c r="AC32" s="48"/>
      <c r="AD32" s="48"/>
      <c r="AE32" s="48"/>
    </row>
    <row r="33" spans="1:31" x14ac:dyDescent="0.25">
      <c r="A33" s="198"/>
      <c r="B33" s="198"/>
      <c r="C33" s="198"/>
      <c r="D33" s="198"/>
      <c r="E33" s="198"/>
      <c r="F33" s="239"/>
      <c r="G33" s="239"/>
      <c r="H33" s="239"/>
      <c r="I33" s="239"/>
      <c r="J33" s="198"/>
      <c r="K33" s="198"/>
      <c r="L33" s="198"/>
      <c r="M33" s="198"/>
      <c r="N33" s="198"/>
      <c r="O33" s="240"/>
      <c r="P33" s="241"/>
      <c r="Q33" s="242"/>
      <c r="R33" s="243">
        <f t="shared" si="0"/>
        <v>0</v>
      </c>
      <c r="S33" s="70"/>
      <c r="T33" s="244"/>
      <c r="U33" s="244"/>
      <c r="V33" s="245"/>
      <c r="W33" s="245"/>
      <c r="X33" s="361"/>
      <c r="Y33" s="246">
        <f t="shared" si="1"/>
        <v>0</v>
      </c>
      <c r="Z33" s="299"/>
      <c r="AA33" s="371"/>
      <c r="AB33" s="244"/>
      <c r="AC33" s="48"/>
      <c r="AD33" s="48"/>
      <c r="AE33" s="48"/>
    </row>
    <row r="34" spans="1:31" x14ac:dyDescent="0.25">
      <c r="A34" s="198"/>
      <c r="B34" s="198"/>
      <c r="C34" s="198"/>
      <c r="D34" s="198"/>
      <c r="E34" s="198"/>
      <c r="F34" s="239"/>
      <c r="G34" s="239"/>
      <c r="H34" s="239"/>
      <c r="I34" s="239"/>
      <c r="J34" s="198"/>
      <c r="K34" s="198"/>
      <c r="L34" s="198"/>
      <c r="M34" s="198"/>
      <c r="N34" s="198"/>
      <c r="O34" s="240"/>
      <c r="P34" s="241"/>
      <c r="Q34" s="242"/>
      <c r="R34" s="243">
        <f t="shared" si="0"/>
        <v>0</v>
      </c>
      <c r="S34" s="70"/>
      <c r="T34" s="244"/>
      <c r="U34" s="244"/>
      <c r="V34" s="245"/>
      <c r="W34" s="245"/>
      <c r="X34" s="361"/>
      <c r="Y34" s="246">
        <f t="shared" si="1"/>
        <v>0</v>
      </c>
      <c r="Z34" s="299"/>
      <c r="AA34" s="371"/>
      <c r="AB34" s="244"/>
      <c r="AC34" s="48"/>
      <c r="AD34" s="48"/>
      <c r="AE34" s="48"/>
    </row>
    <row r="35" spans="1:31" x14ac:dyDescent="0.25">
      <c r="A35" s="198"/>
      <c r="B35" s="198"/>
      <c r="C35" s="198"/>
      <c r="D35" s="198"/>
      <c r="E35" s="198"/>
      <c r="F35" s="239"/>
      <c r="G35" s="239"/>
      <c r="H35" s="239"/>
      <c r="I35" s="239"/>
      <c r="J35" s="198"/>
      <c r="K35" s="198"/>
      <c r="L35" s="198"/>
      <c r="M35" s="198"/>
      <c r="N35" s="198"/>
      <c r="O35" s="240"/>
      <c r="P35" s="241"/>
      <c r="Q35" s="242"/>
      <c r="R35" s="243">
        <f t="shared" si="0"/>
        <v>0</v>
      </c>
      <c r="S35" s="70"/>
      <c r="T35" s="244"/>
      <c r="U35" s="244"/>
      <c r="V35" s="245"/>
      <c r="W35" s="245"/>
      <c r="X35" s="361"/>
      <c r="Y35" s="246">
        <f t="shared" si="1"/>
        <v>0</v>
      </c>
      <c r="Z35" s="299"/>
      <c r="AA35" s="371"/>
      <c r="AB35" s="244"/>
      <c r="AC35" s="48"/>
      <c r="AD35" s="48"/>
      <c r="AE35" s="48"/>
    </row>
    <row r="36" spans="1:31" x14ac:dyDescent="0.25">
      <c r="A36" s="198"/>
      <c r="B36" s="198"/>
      <c r="C36" s="198"/>
      <c r="D36" s="198"/>
      <c r="E36" s="198"/>
      <c r="F36" s="239"/>
      <c r="G36" s="239"/>
      <c r="H36" s="239"/>
      <c r="I36" s="239"/>
      <c r="J36" s="198"/>
      <c r="K36" s="198"/>
      <c r="L36" s="198"/>
      <c r="M36" s="198"/>
      <c r="N36" s="198"/>
      <c r="O36" s="240"/>
      <c r="P36" s="241"/>
      <c r="Q36" s="242"/>
      <c r="R36" s="243">
        <f t="shared" si="0"/>
        <v>0</v>
      </c>
      <c r="S36" s="70"/>
      <c r="T36" s="244"/>
      <c r="U36" s="244"/>
      <c r="V36" s="245"/>
      <c r="W36" s="245"/>
      <c r="X36" s="361"/>
      <c r="Y36" s="246">
        <f t="shared" si="1"/>
        <v>0</v>
      </c>
      <c r="Z36" s="299"/>
      <c r="AA36" s="371"/>
      <c r="AB36" s="244"/>
      <c r="AC36" s="48"/>
      <c r="AD36" s="48"/>
      <c r="AE36" s="48"/>
    </row>
    <row r="37" spans="1:31" x14ac:dyDescent="0.25">
      <c r="A37" s="198"/>
      <c r="B37" s="198"/>
      <c r="C37" s="198"/>
      <c r="D37" s="198"/>
      <c r="E37" s="198"/>
      <c r="F37" s="239"/>
      <c r="G37" s="239"/>
      <c r="H37" s="239"/>
      <c r="I37" s="239"/>
      <c r="J37" s="198"/>
      <c r="K37" s="198"/>
      <c r="L37" s="198"/>
      <c r="M37" s="198"/>
      <c r="N37" s="198"/>
      <c r="O37" s="240"/>
      <c r="P37" s="241"/>
      <c r="Q37" s="242"/>
      <c r="R37" s="243">
        <f t="shared" ref="R37:R69" si="2">(O37*P37)*0.8</f>
        <v>0</v>
      </c>
      <c r="S37" s="70"/>
      <c r="T37" s="244"/>
      <c r="U37" s="244"/>
      <c r="V37" s="245"/>
      <c r="W37" s="245"/>
      <c r="X37" s="361"/>
      <c r="Y37" s="246">
        <f t="shared" ref="Y37:Y68" si="3">R37-(X37*P37)</f>
        <v>0</v>
      </c>
      <c r="Z37" s="299"/>
      <c r="AA37" s="371"/>
      <c r="AB37" s="244"/>
      <c r="AC37" s="48"/>
      <c r="AD37" s="48"/>
      <c r="AE37" s="48"/>
    </row>
    <row r="38" spans="1:31" x14ac:dyDescent="0.25">
      <c r="A38" s="198"/>
      <c r="B38" s="198"/>
      <c r="C38" s="198"/>
      <c r="D38" s="198"/>
      <c r="E38" s="198"/>
      <c r="F38" s="239"/>
      <c r="G38" s="239"/>
      <c r="H38" s="239"/>
      <c r="I38" s="239"/>
      <c r="J38" s="198"/>
      <c r="K38" s="198"/>
      <c r="L38" s="198"/>
      <c r="M38" s="198"/>
      <c r="N38" s="198"/>
      <c r="O38" s="240"/>
      <c r="P38" s="241"/>
      <c r="Q38" s="242"/>
      <c r="R38" s="243">
        <f t="shared" si="2"/>
        <v>0</v>
      </c>
      <c r="S38" s="70"/>
      <c r="T38" s="244"/>
      <c r="U38" s="244"/>
      <c r="V38" s="245"/>
      <c r="W38" s="245"/>
      <c r="X38" s="361"/>
      <c r="Y38" s="246">
        <f t="shared" si="3"/>
        <v>0</v>
      </c>
      <c r="Z38" s="299"/>
      <c r="AA38" s="371"/>
      <c r="AB38" s="244"/>
      <c r="AC38" s="48"/>
      <c r="AD38" s="48"/>
      <c r="AE38" s="48"/>
    </row>
    <row r="39" spans="1:31" x14ac:dyDescent="0.25">
      <c r="A39" s="198"/>
      <c r="B39" s="198"/>
      <c r="C39" s="198"/>
      <c r="D39" s="198"/>
      <c r="E39" s="198"/>
      <c r="F39" s="239"/>
      <c r="G39" s="239"/>
      <c r="H39" s="239"/>
      <c r="I39" s="239"/>
      <c r="J39" s="198"/>
      <c r="K39" s="198"/>
      <c r="L39" s="198"/>
      <c r="M39" s="198"/>
      <c r="N39" s="198"/>
      <c r="O39" s="240"/>
      <c r="P39" s="241"/>
      <c r="Q39" s="242"/>
      <c r="R39" s="243">
        <f t="shared" si="2"/>
        <v>0</v>
      </c>
      <c r="S39" s="70"/>
      <c r="T39" s="244"/>
      <c r="U39" s="244"/>
      <c r="V39" s="245"/>
      <c r="W39" s="245"/>
      <c r="X39" s="361"/>
      <c r="Y39" s="246">
        <f t="shared" si="3"/>
        <v>0</v>
      </c>
      <c r="Z39" s="299"/>
      <c r="AA39" s="371"/>
      <c r="AB39" s="244"/>
      <c r="AC39" s="48"/>
      <c r="AD39" s="48"/>
      <c r="AE39" s="48"/>
    </row>
    <row r="40" spans="1:31" x14ac:dyDescent="0.25">
      <c r="A40" s="198"/>
      <c r="B40" s="198"/>
      <c r="C40" s="198"/>
      <c r="D40" s="198"/>
      <c r="E40" s="198"/>
      <c r="F40" s="239"/>
      <c r="G40" s="239"/>
      <c r="H40" s="239"/>
      <c r="I40" s="239"/>
      <c r="J40" s="198"/>
      <c r="K40" s="198"/>
      <c r="L40" s="198"/>
      <c r="M40" s="198"/>
      <c r="N40" s="198"/>
      <c r="O40" s="240"/>
      <c r="P40" s="241"/>
      <c r="Q40" s="242"/>
      <c r="R40" s="243">
        <f t="shared" si="2"/>
        <v>0</v>
      </c>
      <c r="S40" s="70"/>
      <c r="T40" s="244"/>
      <c r="U40" s="244"/>
      <c r="V40" s="245"/>
      <c r="W40" s="245"/>
      <c r="X40" s="361"/>
      <c r="Y40" s="246">
        <f t="shared" si="3"/>
        <v>0</v>
      </c>
      <c r="Z40" s="299"/>
      <c r="AA40" s="371"/>
      <c r="AB40" s="244"/>
      <c r="AC40" s="48"/>
      <c r="AD40" s="48"/>
      <c r="AE40" s="48"/>
    </row>
    <row r="41" spans="1:31" x14ac:dyDescent="0.25">
      <c r="A41" s="198"/>
      <c r="B41" s="198"/>
      <c r="C41" s="198"/>
      <c r="D41" s="198"/>
      <c r="E41" s="198"/>
      <c r="F41" s="239"/>
      <c r="G41" s="239"/>
      <c r="H41" s="239"/>
      <c r="I41" s="239"/>
      <c r="J41" s="198"/>
      <c r="K41" s="198"/>
      <c r="L41" s="198"/>
      <c r="M41" s="198"/>
      <c r="N41" s="198"/>
      <c r="O41" s="240"/>
      <c r="P41" s="241"/>
      <c r="Q41" s="242"/>
      <c r="R41" s="243">
        <f t="shared" si="2"/>
        <v>0</v>
      </c>
      <c r="S41" s="70"/>
      <c r="T41" s="244"/>
      <c r="U41" s="244"/>
      <c r="V41" s="245"/>
      <c r="W41" s="245"/>
      <c r="X41" s="361"/>
      <c r="Y41" s="246">
        <f t="shared" si="3"/>
        <v>0</v>
      </c>
      <c r="Z41" s="299"/>
      <c r="AA41" s="371"/>
      <c r="AB41" s="244"/>
      <c r="AC41" s="48"/>
      <c r="AD41" s="48"/>
      <c r="AE41" s="48"/>
    </row>
    <row r="42" spans="1:31" x14ac:dyDescent="0.25">
      <c r="A42" s="198"/>
      <c r="B42" s="198"/>
      <c r="C42" s="198"/>
      <c r="D42" s="198"/>
      <c r="E42" s="198"/>
      <c r="F42" s="239"/>
      <c r="G42" s="239"/>
      <c r="H42" s="239"/>
      <c r="I42" s="239"/>
      <c r="J42" s="198"/>
      <c r="K42" s="198"/>
      <c r="L42" s="198"/>
      <c r="M42" s="198"/>
      <c r="N42" s="198"/>
      <c r="O42" s="240"/>
      <c r="P42" s="241"/>
      <c r="Q42" s="242"/>
      <c r="R42" s="243">
        <f t="shared" si="2"/>
        <v>0</v>
      </c>
      <c r="S42" s="70"/>
      <c r="T42" s="244"/>
      <c r="U42" s="244"/>
      <c r="V42" s="245"/>
      <c r="W42" s="245"/>
      <c r="X42" s="361"/>
      <c r="Y42" s="246">
        <f t="shared" si="3"/>
        <v>0</v>
      </c>
      <c r="Z42" s="299"/>
      <c r="AA42" s="371"/>
      <c r="AB42" s="244"/>
      <c r="AC42" s="48"/>
      <c r="AD42" s="48"/>
      <c r="AE42" s="48"/>
    </row>
    <row r="43" spans="1:31" x14ac:dyDescent="0.25">
      <c r="A43" s="198"/>
      <c r="B43" s="198"/>
      <c r="C43" s="198"/>
      <c r="D43" s="198"/>
      <c r="E43" s="198"/>
      <c r="F43" s="239"/>
      <c r="G43" s="239"/>
      <c r="H43" s="239"/>
      <c r="I43" s="239"/>
      <c r="J43" s="198"/>
      <c r="K43" s="198"/>
      <c r="L43" s="198"/>
      <c r="M43" s="198"/>
      <c r="N43" s="198"/>
      <c r="O43" s="240"/>
      <c r="P43" s="241"/>
      <c r="Q43" s="242"/>
      <c r="R43" s="243">
        <f t="shared" si="2"/>
        <v>0</v>
      </c>
      <c r="S43" s="70"/>
      <c r="T43" s="244"/>
      <c r="U43" s="244"/>
      <c r="V43" s="245"/>
      <c r="W43" s="245"/>
      <c r="X43" s="361"/>
      <c r="Y43" s="246">
        <f t="shared" si="3"/>
        <v>0</v>
      </c>
      <c r="Z43" s="299"/>
      <c r="AA43" s="371"/>
      <c r="AB43" s="244"/>
      <c r="AC43" s="48"/>
      <c r="AD43" s="48"/>
      <c r="AE43" s="48"/>
    </row>
    <row r="44" spans="1:31" x14ac:dyDescent="0.25">
      <c r="A44" s="198"/>
      <c r="B44" s="198"/>
      <c r="C44" s="198"/>
      <c r="D44" s="198"/>
      <c r="E44" s="198"/>
      <c r="F44" s="239"/>
      <c r="G44" s="239"/>
      <c r="H44" s="239"/>
      <c r="I44" s="239"/>
      <c r="J44" s="198"/>
      <c r="K44" s="198"/>
      <c r="L44" s="198"/>
      <c r="M44" s="198"/>
      <c r="N44" s="198"/>
      <c r="O44" s="240"/>
      <c r="P44" s="241"/>
      <c r="Q44" s="242"/>
      <c r="R44" s="243">
        <f t="shared" si="2"/>
        <v>0</v>
      </c>
      <c r="S44" s="70"/>
      <c r="T44" s="244"/>
      <c r="U44" s="244"/>
      <c r="V44" s="245"/>
      <c r="W44" s="245"/>
      <c r="X44" s="361"/>
      <c r="Y44" s="246">
        <f t="shared" si="3"/>
        <v>0</v>
      </c>
      <c r="Z44" s="299"/>
      <c r="AA44" s="371"/>
      <c r="AB44" s="244"/>
      <c r="AC44" s="48"/>
      <c r="AD44" s="48"/>
      <c r="AE44" s="48"/>
    </row>
    <row r="45" spans="1:31" x14ac:dyDescent="0.25">
      <c r="A45" s="198"/>
      <c r="B45" s="198"/>
      <c r="C45" s="198"/>
      <c r="D45" s="198"/>
      <c r="E45" s="198"/>
      <c r="F45" s="239"/>
      <c r="G45" s="239"/>
      <c r="H45" s="239"/>
      <c r="I45" s="239"/>
      <c r="J45" s="198"/>
      <c r="K45" s="198"/>
      <c r="L45" s="198"/>
      <c r="M45" s="198"/>
      <c r="N45" s="198"/>
      <c r="O45" s="240"/>
      <c r="P45" s="241"/>
      <c r="Q45" s="242"/>
      <c r="R45" s="243">
        <f t="shared" si="2"/>
        <v>0</v>
      </c>
      <c r="S45" s="70"/>
      <c r="T45" s="244"/>
      <c r="U45" s="244"/>
      <c r="V45" s="245"/>
      <c r="W45" s="245"/>
      <c r="X45" s="361"/>
      <c r="Y45" s="246">
        <f t="shared" si="3"/>
        <v>0</v>
      </c>
      <c r="Z45" s="299"/>
      <c r="AA45" s="371"/>
      <c r="AB45" s="244"/>
      <c r="AC45" s="48"/>
      <c r="AD45" s="48"/>
      <c r="AE45" s="48"/>
    </row>
    <row r="46" spans="1:31" x14ac:dyDescent="0.25">
      <c r="A46" s="198"/>
      <c r="B46" s="198"/>
      <c r="C46" s="198"/>
      <c r="D46" s="198"/>
      <c r="E46" s="198"/>
      <c r="F46" s="239"/>
      <c r="G46" s="239"/>
      <c r="H46" s="239"/>
      <c r="I46" s="239"/>
      <c r="J46" s="198"/>
      <c r="K46" s="198"/>
      <c r="L46" s="198"/>
      <c r="M46" s="198"/>
      <c r="N46" s="198"/>
      <c r="O46" s="240"/>
      <c r="P46" s="241"/>
      <c r="Q46" s="242"/>
      <c r="R46" s="243">
        <f t="shared" si="2"/>
        <v>0</v>
      </c>
      <c r="S46" s="70"/>
      <c r="T46" s="244"/>
      <c r="U46" s="244"/>
      <c r="V46" s="245"/>
      <c r="W46" s="245"/>
      <c r="X46" s="361"/>
      <c r="Y46" s="246">
        <f t="shared" si="3"/>
        <v>0</v>
      </c>
      <c r="Z46" s="299"/>
      <c r="AA46" s="371"/>
      <c r="AB46" s="244"/>
      <c r="AC46" s="48"/>
      <c r="AD46" s="48"/>
      <c r="AE46" s="48"/>
    </row>
    <row r="47" spans="1:31" x14ac:dyDescent="0.25">
      <c r="A47" s="198"/>
      <c r="B47" s="198"/>
      <c r="C47" s="198"/>
      <c r="D47" s="198"/>
      <c r="E47" s="198"/>
      <c r="F47" s="239"/>
      <c r="G47" s="239"/>
      <c r="H47" s="239"/>
      <c r="I47" s="239"/>
      <c r="J47" s="198"/>
      <c r="K47" s="198"/>
      <c r="L47" s="198"/>
      <c r="M47" s="198"/>
      <c r="N47" s="198"/>
      <c r="O47" s="240"/>
      <c r="P47" s="241"/>
      <c r="Q47" s="242"/>
      <c r="R47" s="243">
        <f t="shared" si="2"/>
        <v>0</v>
      </c>
      <c r="S47" s="70"/>
      <c r="T47" s="244"/>
      <c r="U47" s="244"/>
      <c r="V47" s="245"/>
      <c r="W47" s="245"/>
      <c r="X47" s="361"/>
      <c r="Y47" s="246">
        <f t="shared" si="3"/>
        <v>0</v>
      </c>
      <c r="Z47" s="299"/>
      <c r="AA47" s="371"/>
      <c r="AB47" s="244"/>
      <c r="AC47" s="48"/>
      <c r="AD47" s="48"/>
      <c r="AE47" s="48"/>
    </row>
    <row r="48" spans="1:31" x14ac:dyDescent="0.25">
      <c r="A48" s="198"/>
      <c r="B48" s="198"/>
      <c r="C48" s="198"/>
      <c r="D48" s="198"/>
      <c r="E48" s="198"/>
      <c r="F48" s="239"/>
      <c r="G48" s="239"/>
      <c r="H48" s="239"/>
      <c r="I48" s="239"/>
      <c r="J48" s="198"/>
      <c r="K48" s="198"/>
      <c r="L48" s="198"/>
      <c r="M48" s="198"/>
      <c r="N48" s="198"/>
      <c r="O48" s="240"/>
      <c r="P48" s="241"/>
      <c r="Q48" s="242"/>
      <c r="R48" s="243">
        <f t="shared" si="2"/>
        <v>0</v>
      </c>
      <c r="S48" s="70"/>
      <c r="T48" s="244"/>
      <c r="U48" s="244"/>
      <c r="V48" s="245"/>
      <c r="W48" s="245"/>
      <c r="X48" s="361"/>
      <c r="Y48" s="246">
        <f t="shared" si="3"/>
        <v>0</v>
      </c>
      <c r="Z48" s="299"/>
      <c r="AA48" s="371"/>
      <c r="AB48" s="244"/>
      <c r="AC48" s="48"/>
      <c r="AD48" s="48"/>
      <c r="AE48" s="48"/>
    </row>
    <row r="49" spans="1:31" x14ac:dyDescent="0.25">
      <c r="A49" s="198"/>
      <c r="B49" s="198"/>
      <c r="C49" s="198"/>
      <c r="D49" s="198"/>
      <c r="E49" s="198"/>
      <c r="F49" s="239"/>
      <c r="G49" s="239"/>
      <c r="H49" s="239"/>
      <c r="I49" s="239"/>
      <c r="J49" s="198"/>
      <c r="K49" s="198"/>
      <c r="L49" s="198"/>
      <c r="M49" s="198"/>
      <c r="N49" s="198"/>
      <c r="O49" s="240"/>
      <c r="P49" s="241"/>
      <c r="Q49" s="242"/>
      <c r="R49" s="243">
        <f t="shared" si="2"/>
        <v>0</v>
      </c>
      <c r="S49" s="70"/>
      <c r="T49" s="244"/>
      <c r="U49" s="244"/>
      <c r="V49" s="245"/>
      <c r="W49" s="245"/>
      <c r="X49" s="361"/>
      <c r="Y49" s="246">
        <f t="shared" si="3"/>
        <v>0</v>
      </c>
      <c r="Z49" s="299"/>
      <c r="AA49" s="371"/>
      <c r="AB49" s="244"/>
      <c r="AC49" s="48"/>
      <c r="AD49" s="48"/>
      <c r="AE49" s="48"/>
    </row>
    <row r="50" spans="1:31" x14ac:dyDescent="0.25">
      <c r="A50" s="198"/>
      <c r="B50" s="198"/>
      <c r="C50" s="198"/>
      <c r="D50" s="198"/>
      <c r="E50" s="198"/>
      <c r="F50" s="239"/>
      <c r="G50" s="239"/>
      <c r="H50" s="239"/>
      <c r="I50" s="239"/>
      <c r="J50" s="198"/>
      <c r="K50" s="198"/>
      <c r="L50" s="198"/>
      <c r="M50" s="198"/>
      <c r="N50" s="198"/>
      <c r="O50" s="240"/>
      <c r="P50" s="241"/>
      <c r="Q50" s="242"/>
      <c r="R50" s="243">
        <f t="shared" si="2"/>
        <v>0</v>
      </c>
      <c r="S50" s="70"/>
      <c r="T50" s="244"/>
      <c r="U50" s="244"/>
      <c r="V50" s="245"/>
      <c r="W50" s="245"/>
      <c r="X50" s="361"/>
      <c r="Y50" s="246">
        <f t="shared" si="3"/>
        <v>0</v>
      </c>
      <c r="Z50" s="299"/>
      <c r="AA50" s="371"/>
      <c r="AB50" s="244"/>
      <c r="AC50" s="48"/>
      <c r="AD50" s="48"/>
      <c r="AE50" s="48"/>
    </row>
    <row r="51" spans="1:31" x14ac:dyDescent="0.25">
      <c r="A51" s="198"/>
      <c r="B51" s="198"/>
      <c r="C51" s="198"/>
      <c r="D51" s="198"/>
      <c r="E51" s="198"/>
      <c r="F51" s="239"/>
      <c r="G51" s="239"/>
      <c r="H51" s="239"/>
      <c r="I51" s="239"/>
      <c r="J51" s="198"/>
      <c r="K51" s="198"/>
      <c r="L51" s="198"/>
      <c r="M51" s="198"/>
      <c r="N51" s="198"/>
      <c r="O51" s="240"/>
      <c r="P51" s="241"/>
      <c r="Q51" s="242"/>
      <c r="R51" s="243">
        <f t="shared" si="2"/>
        <v>0</v>
      </c>
      <c r="S51" s="70"/>
      <c r="T51" s="244"/>
      <c r="U51" s="244"/>
      <c r="V51" s="245"/>
      <c r="W51" s="245"/>
      <c r="X51" s="361"/>
      <c r="Y51" s="246">
        <f t="shared" si="3"/>
        <v>0</v>
      </c>
      <c r="Z51" s="299"/>
      <c r="AA51" s="371"/>
      <c r="AB51" s="244"/>
      <c r="AC51" s="48"/>
      <c r="AD51" s="48"/>
      <c r="AE51" s="48"/>
    </row>
    <row r="52" spans="1:31" x14ac:dyDescent="0.25">
      <c r="A52" s="198"/>
      <c r="B52" s="198"/>
      <c r="C52" s="198"/>
      <c r="D52" s="198"/>
      <c r="E52" s="198"/>
      <c r="F52" s="239"/>
      <c r="G52" s="239"/>
      <c r="H52" s="239"/>
      <c r="I52" s="239"/>
      <c r="J52" s="198"/>
      <c r="K52" s="198"/>
      <c r="L52" s="198"/>
      <c r="M52" s="198"/>
      <c r="N52" s="198"/>
      <c r="O52" s="240"/>
      <c r="P52" s="241"/>
      <c r="Q52" s="242"/>
      <c r="R52" s="243">
        <f t="shared" si="2"/>
        <v>0</v>
      </c>
      <c r="S52" s="70"/>
      <c r="T52" s="244"/>
      <c r="U52" s="244"/>
      <c r="V52" s="245"/>
      <c r="W52" s="245"/>
      <c r="X52" s="361"/>
      <c r="Y52" s="246">
        <f t="shared" si="3"/>
        <v>0</v>
      </c>
      <c r="Z52" s="299"/>
      <c r="AA52" s="371"/>
      <c r="AB52" s="244"/>
      <c r="AC52" s="48"/>
      <c r="AD52" s="48"/>
      <c r="AE52" s="48"/>
    </row>
    <row r="53" spans="1:31" x14ac:dyDescent="0.25">
      <c r="A53" s="198"/>
      <c r="B53" s="198"/>
      <c r="C53" s="198"/>
      <c r="D53" s="198"/>
      <c r="E53" s="198"/>
      <c r="F53" s="239"/>
      <c r="G53" s="239"/>
      <c r="H53" s="239"/>
      <c r="I53" s="239"/>
      <c r="J53" s="198"/>
      <c r="K53" s="198"/>
      <c r="L53" s="198"/>
      <c r="M53" s="198"/>
      <c r="N53" s="198"/>
      <c r="O53" s="240"/>
      <c r="P53" s="241"/>
      <c r="Q53" s="242"/>
      <c r="R53" s="243">
        <f t="shared" si="2"/>
        <v>0</v>
      </c>
      <c r="S53" s="70"/>
      <c r="T53" s="244"/>
      <c r="U53" s="244"/>
      <c r="V53" s="245"/>
      <c r="W53" s="245"/>
      <c r="X53" s="361"/>
      <c r="Y53" s="246">
        <f t="shared" si="3"/>
        <v>0</v>
      </c>
      <c r="Z53" s="299"/>
      <c r="AA53" s="371"/>
      <c r="AB53" s="244"/>
      <c r="AC53" s="48"/>
      <c r="AD53" s="48"/>
      <c r="AE53" s="48"/>
    </row>
    <row r="54" spans="1:31" x14ac:dyDescent="0.25">
      <c r="A54" s="198"/>
      <c r="B54" s="198"/>
      <c r="C54" s="198"/>
      <c r="D54" s="198"/>
      <c r="E54" s="198"/>
      <c r="F54" s="239"/>
      <c r="G54" s="239"/>
      <c r="H54" s="239"/>
      <c r="I54" s="239"/>
      <c r="J54" s="198"/>
      <c r="K54" s="198"/>
      <c r="L54" s="198"/>
      <c r="M54" s="198"/>
      <c r="N54" s="198"/>
      <c r="O54" s="240"/>
      <c r="P54" s="241"/>
      <c r="Q54" s="242"/>
      <c r="R54" s="243">
        <f t="shared" si="2"/>
        <v>0</v>
      </c>
      <c r="S54" s="70"/>
      <c r="T54" s="244"/>
      <c r="U54" s="244"/>
      <c r="V54" s="245"/>
      <c r="W54" s="245"/>
      <c r="X54" s="361"/>
      <c r="Y54" s="246">
        <f t="shared" si="3"/>
        <v>0</v>
      </c>
      <c r="Z54" s="299"/>
      <c r="AA54" s="371"/>
      <c r="AB54" s="244"/>
      <c r="AC54" s="48"/>
      <c r="AD54" s="48"/>
      <c r="AE54" s="48"/>
    </row>
    <row r="55" spans="1:31" x14ac:dyDescent="0.25">
      <c r="A55" s="198"/>
      <c r="B55" s="198"/>
      <c r="C55" s="198"/>
      <c r="D55" s="198"/>
      <c r="E55" s="198"/>
      <c r="F55" s="239"/>
      <c r="G55" s="239"/>
      <c r="H55" s="239"/>
      <c r="I55" s="239"/>
      <c r="J55" s="198"/>
      <c r="K55" s="198"/>
      <c r="L55" s="198"/>
      <c r="M55" s="198"/>
      <c r="N55" s="198"/>
      <c r="O55" s="240"/>
      <c r="P55" s="241"/>
      <c r="Q55" s="242"/>
      <c r="R55" s="243">
        <f t="shared" si="2"/>
        <v>0</v>
      </c>
      <c r="S55" s="70"/>
      <c r="T55" s="244"/>
      <c r="U55" s="244"/>
      <c r="V55" s="245"/>
      <c r="W55" s="245"/>
      <c r="X55" s="361"/>
      <c r="Y55" s="246">
        <f t="shared" si="3"/>
        <v>0</v>
      </c>
      <c r="Z55" s="299"/>
      <c r="AA55" s="371"/>
      <c r="AB55" s="244"/>
      <c r="AC55" s="48"/>
      <c r="AD55" s="48"/>
      <c r="AE55" s="48"/>
    </row>
    <row r="56" spans="1:31" x14ac:dyDescent="0.25">
      <c r="A56" s="198"/>
      <c r="B56" s="198"/>
      <c r="C56" s="198"/>
      <c r="D56" s="198"/>
      <c r="E56" s="198"/>
      <c r="F56" s="239"/>
      <c r="G56" s="239"/>
      <c r="H56" s="239"/>
      <c r="I56" s="239"/>
      <c r="J56" s="198"/>
      <c r="K56" s="198"/>
      <c r="L56" s="198"/>
      <c r="M56" s="198"/>
      <c r="N56" s="198"/>
      <c r="O56" s="240"/>
      <c r="P56" s="241"/>
      <c r="Q56" s="242"/>
      <c r="R56" s="243">
        <f t="shared" si="2"/>
        <v>0</v>
      </c>
      <c r="S56" s="70"/>
      <c r="T56" s="244"/>
      <c r="U56" s="244"/>
      <c r="V56" s="245"/>
      <c r="W56" s="245"/>
      <c r="X56" s="361"/>
      <c r="Y56" s="246">
        <f t="shared" si="3"/>
        <v>0</v>
      </c>
      <c r="Z56" s="299"/>
      <c r="AA56" s="371"/>
      <c r="AB56" s="244"/>
      <c r="AC56" s="48"/>
      <c r="AD56" s="48"/>
      <c r="AE56" s="48"/>
    </row>
    <row r="57" spans="1:31" x14ac:dyDescent="0.25">
      <c r="A57" s="198"/>
      <c r="B57" s="198"/>
      <c r="C57" s="198"/>
      <c r="D57" s="198"/>
      <c r="E57" s="198"/>
      <c r="F57" s="239"/>
      <c r="G57" s="239"/>
      <c r="H57" s="239"/>
      <c r="I57" s="239"/>
      <c r="J57" s="198"/>
      <c r="K57" s="198"/>
      <c r="L57" s="198"/>
      <c r="M57" s="198"/>
      <c r="N57" s="198"/>
      <c r="O57" s="240"/>
      <c r="P57" s="241"/>
      <c r="Q57" s="242"/>
      <c r="R57" s="243">
        <f t="shared" si="2"/>
        <v>0</v>
      </c>
      <c r="S57" s="70"/>
      <c r="T57" s="244"/>
      <c r="U57" s="244"/>
      <c r="V57" s="245"/>
      <c r="W57" s="245"/>
      <c r="X57" s="361"/>
      <c r="Y57" s="246">
        <f t="shared" si="3"/>
        <v>0</v>
      </c>
      <c r="Z57" s="299"/>
      <c r="AA57" s="371"/>
      <c r="AB57" s="244"/>
      <c r="AC57" s="48"/>
      <c r="AD57" s="48"/>
      <c r="AE57" s="48"/>
    </row>
    <row r="58" spans="1:31" x14ac:dyDescent="0.25">
      <c r="A58" s="198"/>
      <c r="B58" s="198"/>
      <c r="C58" s="198"/>
      <c r="D58" s="198"/>
      <c r="E58" s="198"/>
      <c r="F58" s="239"/>
      <c r="G58" s="239"/>
      <c r="H58" s="239"/>
      <c r="I58" s="239"/>
      <c r="J58" s="198"/>
      <c r="K58" s="198"/>
      <c r="L58" s="198"/>
      <c r="M58" s="198"/>
      <c r="N58" s="198"/>
      <c r="O58" s="240"/>
      <c r="P58" s="241"/>
      <c r="Q58" s="242"/>
      <c r="R58" s="243">
        <f t="shared" si="2"/>
        <v>0</v>
      </c>
      <c r="S58" s="70"/>
      <c r="T58" s="244"/>
      <c r="U58" s="244"/>
      <c r="V58" s="245"/>
      <c r="W58" s="245"/>
      <c r="X58" s="361"/>
      <c r="Y58" s="246">
        <f t="shared" si="3"/>
        <v>0</v>
      </c>
      <c r="Z58" s="299"/>
      <c r="AA58" s="371"/>
      <c r="AB58" s="244"/>
      <c r="AC58" s="48"/>
      <c r="AD58" s="48"/>
      <c r="AE58" s="48"/>
    </row>
    <row r="59" spans="1:31" x14ac:dyDescent="0.25">
      <c r="A59" s="198"/>
      <c r="B59" s="198"/>
      <c r="C59" s="198"/>
      <c r="D59" s="198"/>
      <c r="E59" s="198"/>
      <c r="F59" s="239"/>
      <c r="G59" s="239"/>
      <c r="H59" s="239"/>
      <c r="I59" s="239"/>
      <c r="J59" s="198"/>
      <c r="K59" s="198"/>
      <c r="L59" s="198"/>
      <c r="M59" s="198"/>
      <c r="N59" s="198"/>
      <c r="O59" s="240"/>
      <c r="P59" s="241"/>
      <c r="Q59" s="242"/>
      <c r="R59" s="243">
        <f t="shared" si="2"/>
        <v>0</v>
      </c>
      <c r="S59" s="70"/>
      <c r="T59" s="244"/>
      <c r="U59" s="244"/>
      <c r="V59" s="245"/>
      <c r="W59" s="245"/>
      <c r="X59" s="361"/>
      <c r="Y59" s="246">
        <f t="shared" si="3"/>
        <v>0</v>
      </c>
      <c r="Z59" s="299"/>
      <c r="AA59" s="371"/>
      <c r="AB59" s="244"/>
      <c r="AC59" s="48"/>
      <c r="AD59" s="48"/>
      <c r="AE59" s="48"/>
    </row>
    <row r="60" spans="1:31" x14ac:dyDescent="0.25">
      <c r="A60" s="198"/>
      <c r="B60" s="198"/>
      <c r="C60" s="198"/>
      <c r="D60" s="198"/>
      <c r="E60" s="198"/>
      <c r="F60" s="239"/>
      <c r="G60" s="239"/>
      <c r="H60" s="239"/>
      <c r="I60" s="239"/>
      <c r="J60" s="198"/>
      <c r="K60" s="198"/>
      <c r="L60" s="198"/>
      <c r="M60" s="198"/>
      <c r="N60" s="198"/>
      <c r="O60" s="240"/>
      <c r="P60" s="241"/>
      <c r="Q60" s="242"/>
      <c r="R60" s="243">
        <f t="shared" si="2"/>
        <v>0</v>
      </c>
      <c r="S60" s="70"/>
      <c r="T60" s="244"/>
      <c r="U60" s="244"/>
      <c r="V60" s="245"/>
      <c r="W60" s="245"/>
      <c r="X60" s="361"/>
      <c r="Y60" s="246">
        <f t="shared" si="3"/>
        <v>0</v>
      </c>
      <c r="Z60" s="299"/>
      <c r="AA60" s="371"/>
      <c r="AB60" s="244"/>
      <c r="AC60" s="48"/>
      <c r="AD60" s="48"/>
      <c r="AE60" s="48"/>
    </row>
    <row r="61" spans="1:31" x14ac:dyDescent="0.25">
      <c r="A61" s="198"/>
      <c r="B61" s="198"/>
      <c r="C61" s="198"/>
      <c r="D61" s="198"/>
      <c r="E61" s="198"/>
      <c r="F61" s="239"/>
      <c r="G61" s="239"/>
      <c r="H61" s="239"/>
      <c r="I61" s="239"/>
      <c r="J61" s="198"/>
      <c r="K61" s="198"/>
      <c r="L61" s="198"/>
      <c r="M61" s="198"/>
      <c r="N61" s="198"/>
      <c r="O61" s="240"/>
      <c r="P61" s="241"/>
      <c r="Q61" s="242"/>
      <c r="R61" s="243">
        <f t="shared" si="2"/>
        <v>0</v>
      </c>
      <c r="S61" s="70"/>
      <c r="T61" s="244"/>
      <c r="U61" s="244"/>
      <c r="V61" s="245"/>
      <c r="W61" s="245"/>
      <c r="X61" s="361"/>
      <c r="Y61" s="246">
        <f t="shared" si="3"/>
        <v>0</v>
      </c>
      <c r="Z61" s="299"/>
      <c r="AA61" s="371"/>
      <c r="AB61" s="244"/>
      <c r="AC61" s="48"/>
      <c r="AD61" s="48"/>
      <c r="AE61" s="48"/>
    </row>
    <row r="62" spans="1:31" x14ac:dyDescent="0.25">
      <c r="A62" s="198"/>
      <c r="B62" s="198"/>
      <c r="C62" s="198"/>
      <c r="D62" s="198"/>
      <c r="E62" s="198"/>
      <c r="F62" s="239"/>
      <c r="G62" s="239"/>
      <c r="H62" s="239"/>
      <c r="I62" s="239"/>
      <c r="J62" s="198"/>
      <c r="K62" s="198"/>
      <c r="L62" s="198"/>
      <c r="M62" s="198"/>
      <c r="N62" s="198"/>
      <c r="O62" s="240"/>
      <c r="P62" s="241"/>
      <c r="Q62" s="242"/>
      <c r="R62" s="243">
        <f t="shared" si="2"/>
        <v>0</v>
      </c>
      <c r="S62" s="70"/>
      <c r="T62" s="244"/>
      <c r="U62" s="244"/>
      <c r="V62" s="245"/>
      <c r="W62" s="245"/>
      <c r="X62" s="361"/>
      <c r="Y62" s="246">
        <f t="shared" si="3"/>
        <v>0</v>
      </c>
      <c r="Z62" s="299"/>
      <c r="AA62" s="371"/>
      <c r="AB62" s="244"/>
      <c r="AC62" s="48"/>
      <c r="AD62" s="48"/>
      <c r="AE62" s="48"/>
    </row>
    <row r="63" spans="1:31" x14ac:dyDescent="0.25">
      <c r="A63" s="198"/>
      <c r="B63" s="198"/>
      <c r="C63" s="198"/>
      <c r="D63" s="198"/>
      <c r="E63" s="198"/>
      <c r="F63" s="239"/>
      <c r="G63" s="239"/>
      <c r="H63" s="239"/>
      <c r="I63" s="239"/>
      <c r="J63" s="198"/>
      <c r="K63" s="198"/>
      <c r="L63" s="198"/>
      <c r="M63" s="198"/>
      <c r="N63" s="198"/>
      <c r="O63" s="240"/>
      <c r="P63" s="241"/>
      <c r="Q63" s="242"/>
      <c r="R63" s="243">
        <f t="shared" si="2"/>
        <v>0</v>
      </c>
      <c r="S63" s="70"/>
      <c r="T63" s="244"/>
      <c r="U63" s="244"/>
      <c r="V63" s="245"/>
      <c r="W63" s="245"/>
      <c r="X63" s="361"/>
      <c r="Y63" s="246">
        <f t="shared" si="3"/>
        <v>0</v>
      </c>
      <c r="Z63" s="299"/>
      <c r="AA63" s="371"/>
      <c r="AB63" s="244"/>
      <c r="AC63" s="48"/>
      <c r="AD63" s="48"/>
      <c r="AE63" s="48"/>
    </row>
    <row r="64" spans="1:31" x14ac:dyDescent="0.25">
      <c r="A64" s="198"/>
      <c r="B64" s="198"/>
      <c r="C64" s="198"/>
      <c r="D64" s="198"/>
      <c r="E64" s="198"/>
      <c r="F64" s="239"/>
      <c r="G64" s="239"/>
      <c r="H64" s="239"/>
      <c r="I64" s="239"/>
      <c r="J64" s="198"/>
      <c r="K64" s="198"/>
      <c r="L64" s="198"/>
      <c r="M64" s="198"/>
      <c r="N64" s="198"/>
      <c r="O64" s="240"/>
      <c r="P64" s="241"/>
      <c r="Q64" s="242"/>
      <c r="R64" s="243">
        <f t="shared" si="2"/>
        <v>0</v>
      </c>
      <c r="S64" s="70"/>
      <c r="T64" s="244"/>
      <c r="U64" s="244"/>
      <c r="V64" s="245"/>
      <c r="W64" s="245"/>
      <c r="X64" s="361"/>
      <c r="Y64" s="246">
        <f t="shared" si="3"/>
        <v>0</v>
      </c>
      <c r="Z64" s="299"/>
      <c r="AA64" s="371"/>
      <c r="AB64" s="244"/>
      <c r="AC64" s="48"/>
      <c r="AD64" s="48"/>
      <c r="AE64" s="48"/>
    </row>
    <row r="65" spans="1:31" x14ac:dyDescent="0.25">
      <c r="A65" s="198"/>
      <c r="B65" s="198"/>
      <c r="C65" s="198"/>
      <c r="D65" s="198"/>
      <c r="E65" s="198"/>
      <c r="F65" s="239"/>
      <c r="G65" s="239"/>
      <c r="H65" s="239"/>
      <c r="I65" s="239"/>
      <c r="J65" s="198"/>
      <c r="K65" s="198"/>
      <c r="L65" s="198"/>
      <c r="M65" s="198"/>
      <c r="N65" s="198"/>
      <c r="O65" s="240"/>
      <c r="P65" s="241"/>
      <c r="Q65" s="242"/>
      <c r="R65" s="243">
        <f t="shared" si="2"/>
        <v>0</v>
      </c>
      <c r="S65" s="70"/>
      <c r="T65" s="244"/>
      <c r="U65" s="244"/>
      <c r="V65" s="245"/>
      <c r="W65" s="245"/>
      <c r="X65" s="361"/>
      <c r="Y65" s="246">
        <f t="shared" si="3"/>
        <v>0</v>
      </c>
      <c r="Z65" s="299"/>
      <c r="AA65" s="371"/>
      <c r="AB65" s="244"/>
      <c r="AC65" s="48"/>
      <c r="AD65" s="48"/>
      <c r="AE65" s="48"/>
    </row>
    <row r="66" spans="1:31" x14ac:dyDescent="0.25">
      <c r="A66" s="198"/>
      <c r="B66" s="198"/>
      <c r="C66" s="198"/>
      <c r="D66" s="198"/>
      <c r="E66" s="198"/>
      <c r="F66" s="239"/>
      <c r="G66" s="239"/>
      <c r="H66" s="239"/>
      <c r="I66" s="239"/>
      <c r="J66" s="198"/>
      <c r="K66" s="198"/>
      <c r="L66" s="198"/>
      <c r="M66" s="198"/>
      <c r="N66" s="198"/>
      <c r="O66" s="240"/>
      <c r="P66" s="241"/>
      <c r="Q66" s="242"/>
      <c r="R66" s="243">
        <f t="shared" si="2"/>
        <v>0</v>
      </c>
      <c r="S66" s="70"/>
      <c r="T66" s="244"/>
      <c r="U66" s="244"/>
      <c r="V66" s="245"/>
      <c r="W66" s="245"/>
      <c r="X66" s="361"/>
      <c r="Y66" s="246">
        <f t="shared" si="3"/>
        <v>0</v>
      </c>
      <c r="Z66" s="299"/>
      <c r="AA66" s="371"/>
      <c r="AB66" s="244"/>
      <c r="AC66" s="48"/>
      <c r="AD66" s="48"/>
      <c r="AE66" s="48"/>
    </row>
    <row r="67" spans="1:31" x14ac:dyDescent="0.25">
      <c r="A67" s="198"/>
      <c r="B67" s="198"/>
      <c r="C67" s="198"/>
      <c r="D67" s="198"/>
      <c r="E67" s="198"/>
      <c r="F67" s="239"/>
      <c r="G67" s="239"/>
      <c r="H67" s="239"/>
      <c r="I67" s="239"/>
      <c r="J67" s="198"/>
      <c r="K67" s="198"/>
      <c r="L67" s="198"/>
      <c r="M67" s="198"/>
      <c r="N67" s="198"/>
      <c r="O67" s="240"/>
      <c r="P67" s="241"/>
      <c r="Q67" s="242"/>
      <c r="R67" s="243">
        <f t="shared" si="2"/>
        <v>0</v>
      </c>
      <c r="S67" s="70"/>
      <c r="T67" s="244"/>
      <c r="U67" s="244"/>
      <c r="V67" s="245"/>
      <c r="W67" s="245"/>
      <c r="X67" s="361"/>
      <c r="Y67" s="246">
        <f t="shared" si="3"/>
        <v>0</v>
      </c>
      <c r="Z67" s="299"/>
      <c r="AA67" s="371"/>
      <c r="AB67" s="244"/>
      <c r="AC67" s="48"/>
      <c r="AD67" s="48"/>
      <c r="AE67" s="48"/>
    </row>
    <row r="68" spans="1:31" x14ac:dyDescent="0.25">
      <c r="A68" s="198"/>
      <c r="B68" s="198"/>
      <c r="C68" s="198"/>
      <c r="D68" s="198"/>
      <c r="E68" s="198"/>
      <c r="F68" s="239"/>
      <c r="G68" s="239"/>
      <c r="H68" s="239"/>
      <c r="I68" s="239"/>
      <c r="J68" s="198"/>
      <c r="K68" s="198"/>
      <c r="L68" s="198"/>
      <c r="M68" s="198"/>
      <c r="N68" s="198"/>
      <c r="O68" s="240"/>
      <c r="P68" s="241"/>
      <c r="Q68" s="242"/>
      <c r="R68" s="243">
        <f t="shared" si="2"/>
        <v>0</v>
      </c>
      <c r="S68" s="70"/>
      <c r="T68" s="244"/>
      <c r="U68" s="244"/>
      <c r="V68" s="245"/>
      <c r="W68" s="245"/>
      <c r="X68" s="361"/>
      <c r="Y68" s="246">
        <f t="shared" si="3"/>
        <v>0</v>
      </c>
      <c r="Z68" s="299"/>
      <c r="AA68" s="371"/>
      <c r="AB68" s="244"/>
      <c r="AC68" s="48"/>
      <c r="AD68" s="48"/>
      <c r="AE68" s="48"/>
    </row>
    <row r="69" spans="1:31" x14ac:dyDescent="0.25">
      <c r="A69" s="198"/>
      <c r="B69" s="198"/>
      <c r="C69" s="198"/>
      <c r="D69" s="198"/>
      <c r="E69" s="198"/>
      <c r="F69" s="239"/>
      <c r="G69" s="239"/>
      <c r="H69" s="239"/>
      <c r="I69" s="239"/>
      <c r="J69" s="198"/>
      <c r="K69" s="198"/>
      <c r="L69" s="198"/>
      <c r="M69" s="198"/>
      <c r="N69" s="198"/>
      <c r="O69" s="240"/>
      <c r="P69" s="241"/>
      <c r="Q69" s="242"/>
      <c r="R69" s="243">
        <f t="shared" si="2"/>
        <v>0</v>
      </c>
      <c r="S69" s="70"/>
      <c r="T69" s="244"/>
      <c r="U69" s="244"/>
      <c r="V69" s="245"/>
      <c r="W69" s="245"/>
      <c r="X69" s="361"/>
      <c r="Y69" s="246">
        <f t="shared" ref="Y69:Y100" si="4">R69-(X69*P69)</f>
        <v>0</v>
      </c>
      <c r="Z69" s="299"/>
      <c r="AA69" s="371"/>
      <c r="AB69" s="244"/>
      <c r="AC69" s="48"/>
      <c r="AD69" s="48"/>
      <c r="AE69" s="48"/>
    </row>
    <row r="70" spans="1:31" x14ac:dyDescent="0.25">
      <c r="A70" s="198"/>
      <c r="B70" s="198"/>
      <c r="C70" s="198"/>
      <c r="D70" s="198"/>
      <c r="E70" s="198"/>
      <c r="F70" s="239"/>
      <c r="G70" s="239"/>
      <c r="H70" s="239"/>
      <c r="I70" s="239"/>
      <c r="J70" s="198"/>
      <c r="K70" s="198"/>
      <c r="L70" s="198"/>
      <c r="M70" s="198"/>
      <c r="N70" s="198"/>
      <c r="O70" s="240"/>
      <c r="P70" s="241"/>
      <c r="Q70" s="242"/>
      <c r="R70" s="243">
        <f t="shared" ref="R70:R100" si="5">(O70*P70)*0.8</f>
        <v>0</v>
      </c>
      <c r="S70" s="70"/>
      <c r="T70" s="244"/>
      <c r="U70" s="244"/>
      <c r="V70" s="245"/>
      <c r="W70" s="245"/>
      <c r="X70" s="361"/>
      <c r="Y70" s="246">
        <f t="shared" si="4"/>
        <v>0</v>
      </c>
      <c r="Z70" s="299"/>
      <c r="AA70" s="371"/>
      <c r="AB70" s="244"/>
      <c r="AC70" s="48"/>
      <c r="AD70" s="48"/>
      <c r="AE70" s="48"/>
    </row>
    <row r="71" spans="1:31" x14ac:dyDescent="0.25">
      <c r="A71" s="198"/>
      <c r="B71" s="198"/>
      <c r="C71" s="198"/>
      <c r="D71" s="198"/>
      <c r="E71" s="198"/>
      <c r="F71" s="239"/>
      <c r="G71" s="239"/>
      <c r="H71" s="239"/>
      <c r="I71" s="239"/>
      <c r="J71" s="198"/>
      <c r="K71" s="198"/>
      <c r="L71" s="198"/>
      <c r="M71" s="198"/>
      <c r="N71" s="198"/>
      <c r="O71" s="240"/>
      <c r="P71" s="241"/>
      <c r="Q71" s="242"/>
      <c r="R71" s="243">
        <f t="shared" si="5"/>
        <v>0</v>
      </c>
      <c r="S71" s="70"/>
      <c r="T71" s="244"/>
      <c r="U71" s="244"/>
      <c r="V71" s="245"/>
      <c r="W71" s="245"/>
      <c r="X71" s="361"/>
      <c r="Y71" s="246">
        <f t="shared" si="4"/>
        <v>0</v>
      </c>
      <c r="Z71" s="299"/>
      <c r="AA71" s="371"/>
      <c r="AB71" s="244"/>
      <c r="AC71" s="48"/>
      <c r="AD71" s="48"/>
      <c r="AE71" s="48"/>
    </row>
    <row r="72" spans="1:31" x14ac:dyDescent="0.25">
      <c r="A72" s="198"/>
      <c r="B72" s="198"/>
      <c r="C72" s="198"/>
      <c r="D72" s="198"/>
      <c r="E72" s="198"/>
      <c r="F72" s="239"/>
      <c r="G72" s="239"/>
      <c r="H72" s="239"/>
      <c r="I72" s="239"/>
      <c r="J72" s="198"/>
      <c r="K72" s="198"/>
      <c r="L72" s="198"/>
      <c r="M72" s="198"/>
      <c r="N72" s="198"/>
      <c r="O72" s="240"/>
      <c r="P72" s="241"/>
      <c r="Q72" s="242"/>
      <c r="R72" s="243">
        <f t="shared" si="5"/>
        <v>0</v>
      </c>
      <c r="S72" s="70"/>
      <c r="T72" s="244"/>
      <c r="U72" s="244"/>
      <c r="V72" s="245"/>
      <c r="W72" s="245"/>
      <c r="X72" s="361"/>
      <c r="Y72" s="246">
        <f t="shared" si="4"/>
        <v>0</v>
      </c>
      <c r="Z72" s="299"/>
      <c r="AA72" s="371"/>
      <c r="AB72" s="244"/>
      <c r="AC72" s="48"/>
      <c r="AD72" s="48"/>
      <c r="AE72" s="48"/>
    </row>
    <row r="73" spans="1:31" x14ac:dyDescent="0.25">
      <c r="A73" s="198"/>
      <c r="B73" s="198"/>
      <c r="C73" s="198"/>
      <c r="D73" s="198"/>
      <c r="E73" s="198"/>
      <c r="F73" s="239"/>
      <c r="G73" s="239"/>
      <c r="H73" s="239"/>
      <c r="I73" s="239"/>
      <c r="J73" s="198"/>
      <c r="K73" s="198"/>
      <c r="L73" s="198"/>
      <c r="M73" s="198"/>
      <c r="N73" s="198"/>
      <c r="O73" s="240"/>
      <c r="P73" s="241"/>
      <c r="Q73" s="242"/>
      <c r="R73" s="243">
        <f t="shared" si="5"/>
        <v>0</v>
      </c>
      <c r="S73" s="70"/>
      <c r="T73" s="244"/>
      <c r="U73" s="244"/>
      <c r="V73" s="245"/>
      <c r="W73" s="245"/>
      <c r="X73" s="361"/>
      <c r="Y73" s="246">
        <f t="shared" si="4"/>
        <v>0</v>
      </c>
      <c r="Z73" s="299"/>
      <c r="AA73" s="371"/>
      <c r="AB73" s="244"/>
      <c r="AC73" s="48"/>
      <c r="AD73" s="48"/>
      <c r="AE73" s="48"/>
    </row>
    <row r="74" spans="1:31" x14ac:dyDescent="0.25">
      <c r="A74" s="198"/>
      <c r="B74" s="198"/>
      <c r="C74" s="198"/>
      <c r="D74" s="198"/>
      <c r="E74" s="198"/>
      <c r="F74" s="239"/>
      <c r="G74" s="239"/>
      <c r="H74" s="239"/>
      <c r="I74" s="239"/>
      <c r="J74" s="198"/>
      <c r="K74" s="198"/>
      <c r="L74" s="198"/>
      <c r="M74" s="198"/>
      <c r="N74" s="198"/>
      <c r="O74" s="240"/>
      <c r="P74" s="241"/>
      <c r="Q74" s="242"/>
      <c r="R74" s="243">
        <f t="shared" si="5"/>
        <v>0</v>
      </c>
      <c r="S74" s="70"/>
      <c r="T74" s="244"/>
      <c r="U74" s="244"/>
      <c r="V74" s="245"/>
      <c r="W74" s="245"/>
      <c r="X74" s="361"/>
      <c r="Y74" s="246">
        <f t="shared" si="4"/>
        <v>0</v>
      </c>
      <c r="Z74" s="299"/>
      <c r="AA74" s="371"/>
      <c r="AB74" s="244"/>
      <c r="AC74" s="48"/>
      <c r="AD74" s="48"/>
      <c r="AE74" s="48"/>
    </row>
    <row r="75" spans="1:31" x14ac:dyDescent="0.25">
      <c r="A75" s="198"/>
      <c r="B75" s="198"/>
      <c r="C75" s="198"/>
      <c r="D75" s="198"/>
      <c r="E75" s="198"/>
      <c r="F75" s="239"/>
      <c r="G75" s="239"/>
      <c r="H75" s="239"/>
      <c r="I75" s="239"/>
      <c r="J75" s="198"/>
      <c r="K75" s="198"/>
      <c r="L75" s="198"/>
      <c r="M75" s="198"/>
      <c r="N75" s="198"/>
      <c r="O75" s="240"/>
      <c r="P75" s="241"/>
      <c r="Q75" s="242"/>
      <c r="R75" s="243">
        <f t="shared" si="5"/>
        <v>0</v>
      </c>
      <c r="S75" s="70"/>
      <c r="T75" s="244"/>
      <c r="U75" s="244"/>
      <c r="V75" s="245"/>
      <c r="W75" s="245"/>
      <c r="X75" s="361"/>
      <c r="Y75" s="246">
        <f t="shared" si="4"/>
        <v>0</v>
      </c>
      <c r="Z75" s="299"/>
      <c r="AA75" s="371"/>
      <c r="AB75" s="244"/>
      <c r="AC75" s="48"/>
      <c r="AD75" s="48"/>
      <c r="AE75" s="48"/>
    </row>
    <row r="76" spans="1:31" x14ac:dyDescent="0.25">
      <c r="A76" s="198"/>
      <c r="B76" s="198"/>
      <c r="C76" s="198"/>
      <c r="D76" s="198"/>
      <c r="E76" s="198"/>
      <c r="F76" s="239"/>
      <c r="G76" s="239"/>
      <c r="H76" s="239"/>
      <c r="I76" s="239"/>
      <c r="J76" s="198"/>
      <c r="K76" s="198"/>
      <c r="L76" s="198"/>
      <c r="M76" s="198"/>
      <c r="N76" s="198"/>
      <c r="O76" s="240"/>
      <c r="P76" s="241"/>
      <c r="Q76" s="242"/>
      <c r="R76" s="243">
        <f t="shared" si="5"/>
        <v>0</v>
      </c>
      <c r="S76" s="70"/>
      <c r="T76" s="244"/>
      <c r="U76" s="244"/>
      <c r="V76" s="245"/>
      <c r="W76" s="245"/>
      <c r="X76" s="361"/>
      <c r="Y76" s="246">
        <f t="shared" si="4"/>
        <v>0</v>
      </c>
      <c r="Z76" s="299"/>
      <c r="AA76" s="371"/>
      <c r="AB76" s="244"/>
      <c r="AC76" s="48"/>
      <c r="AD76" s="48"/>
      <c r="AE76" s="48"/>
    </row>
    <row r="77" spans="1:31" x14ac:dyDescent="0.25">
      <c r="A77" s="198"/>
      <c r="B77" s="198"/>
      <c r="C77" s="198"/>
      <c r="D77" s="198"/>
      <c r="E77" s="198"/>
      <c r="F77" s="239"/>
      <c r="G77" s="239"/>
      <c r="H77" s="239"/>
      <c r="I77" s="239"/>
      <c r="J77" s="198"/>
      <c r="K77" s="198"/>
      <c r="L77" s="198"/>
      <c r="M77" s="198"/>
      <c r="N77" s="198"/>
      <c r="O77" s="240"/>
      <c r="P77" s="241"/>
      <c r="Q77" s="242"/>
      <c r="R77" s="243">
        <f t="shared" si="5"/>
        <v>0</v>
      </c>
      <c r="S77" s="70"/>
      <c r="T77" s="244"/>
      <c r="U77" s="244"/>
      <c r="V77" s="245"/>
      <c r="W77" s="245"/>
      <c r="X77" s="361"/>
      <c r="Y77" s="246">
        <f t="shared" si="4"/>
        <v>0</v>
      </c>
      <c r="Z77" s="299"/>
      <c r="AA77" s="371"/>
      <c r="AB77" s="244"/>
      <c r="AC77" s="48"/>
      <c r="AD77" s="48"/>
      <c r="AE77" s="48"/>
    </row>
    <row r="78" spans="1:31" x14ac:dyDescent="0.25">
      <c r="A78" s="198"/>
      <c r="B78" s="198"/>
      <c r="C78" s="198"/>
      <c r="D78" s="198"/>
      <c r="E78" s="198"/>
      <c r="F78" s="239"/>
      <c r="G78" s="239"/>
      <c r="H78" s="239"/>
      <c r="I78" s="239"/>
      <c r="J78" s="198"/>
      <c r="K78" s="198"/>
      <c r="L78" s="198"/>
      <c r="M78" s="198"/>
      <c r="N78" s="198"/>
      <c r="O78" s="240"/>
      <c r="P78" s="241"/>
      <c r="Q78" s="242"/>
      <c r="R78" s="243">
        <f t="shared" si="5"/>
        <v>0</v>
      </c>
      <c r="S78" s="70"/>
      <c r="T78" s="244"/>
      <c r="U78" s="244"/>
      <c r="V78" s="245"/>
      <c r="W78" s="245"/>
      <c r="X78" s="361"/>
      <c r="Y78" s="246">
        <f t="shared" si="4"/>
        <v>0</v>
      </c>
      <c r="Z78" s="299"/>
      <c r="AA78" s="371"/>
      <c r="AB78" s="244"/>
      <c r="AC78" s="48"/>
      <c r="AD78" s="48"/>
      <c r="AE78" s="48"/>
    </row>
    <row r="79" spans="1:31" x14ac:dyDescent="0.25">
      <c r="A79" s="198"/>
      <c r="B79" s="198"/>
      <c r="C79" s="198"/>
      <c r="D79" s="198"/>
      <c r="E79" s="198"/>
      <c r="F79" s="239"/>
      <c r="G79" s="239"/>
      <c r="H79" s="239"/>
      <c r="I79" s="239"/>
      <c r="J79" s="198"/>
      <c r="K79" s="198"/>
      <c r="L79" s="198"/>
      <c r="M79" s="198"/>
      <c r="N79" s="198"/>
      <c r="O79" s="240"/>
      <c r="P79" s="241"/>
      <c r="Q79" s="242"/>
      <c r="R79" s="243">
        <f t="shared" si="5"/>
        <v>0</v>
      </c>
      <c r="S79" s="70"/>
      <c r="T79" s="244"/>
      <c r="U79" s="244"/>
      <c r="V79" s="245"/>
      <c r="W79" s="245"/>
      <c r="X79" s="361"/>
      <c r="Y79" s="246">
        <f t="shared" si="4"/>
        <v>0</v>
      </c>
      <c r="Z79" s="299"/>
      <c r="AA79" s="371"/>
      <c r="AB79" s="244"/>
      <c r="AC79" s="48"/>
      <c r="AD79" s="48"/>
      <c r="AE79" s="48"/>
    </row>
    <row r="80" spans="1:31" x14ac:dyDescent="0.25">
      <c r="A80" s="198"/>
      <c r="B80" s="198"/>
      <c r="C80" s="198"/>
      <c r="D80" s="198"/>
      <c r="E80" s="198"/>
      <c r="F80" s="239"/>
      <c r="G80" s="239"/>
      <c r="H80" s="239"/>
      <c r="I80" s="239"/>
      <c r="J80" s="198"/>
      <c r="K80" s="198"/>
      <c r="L80" s="198"/>
      <c r="M80" s="198"/>
      <c r="N80" s="198"/>
      <c r="O80" s="240"/>
      <c r="P80" s="241"/>
      <c r="Q80" s="242"/>
      <c r="R80" s="243">
        <f t="shared" si="5"/>
        <v>0</v>
      </c>
      <c r="S80" s="70"/>
      <c r="T80" s="244"/>
      <c r="U80" s="244"/>
      <c r="V80" s="245"/>
      <c r="W80" s="245"/>
      <c r="X80" s="361"/>
      <c r="Y80" s="246">
        <f t="shared" si="4"/>
        <v>0</v>
      </c>
      <c r="Z80" s="299"/>
      <c r="AA80" s="371"/>
      <c r="AB80" s="244"/>
      <c r="AC80" s="48"/>
      <c r="AD80" s="48"/>
      <c r="AE80" s="48"/>
    </row>
    <row r="81" spans="1:31" x14ac:dyDescent="0.25">
      <c r="A81" s="198"/>
      <c r="B81" s="198"/>
      <c r="C81" s="198"/>
      <c r="D81" s="198"/>
      <c r="E81" s="198"/>
      <c r="F81" s="239"/>
      <c r="G81" s="239"/>
      <c r="H81" s="239"/>
      <c r="I81" s="239"/>
      <c r="J81" s="198"/>
      <c r="K81" s="198"/>
      <c r="L81" s="198"/>
      <c r="M81" s="198"/>
      <c r="N81" s="198"/>
      <c r="O81" s="240"/>
      <c r="P81" s="241"/>
      <c r="Q81" s="242"/>
      <c r="R81" s="243">
        <f t="shared" si="5"/>
        <v>0</v>
      </c>
      <c r="S81" s="70"/>
      <c r="T81" s="244"/>
      <c r="U81" s="244"/>
      <c r="V81" s="245"/>
      <c r="W81" s="245"/>
      <c r="X81" s="361"/>
      <c r="Y81" s="246">
        <f t="shared" si="4"/>
        <v>0</v>
      </c>
      <c r="Z81" s="299"/>
      <c r="AA81" s="371"/>
      <c r="AB81" s="244"/>
      <c r="AC81" s="48"/>
      <c r="AD81" s="48"/>
      <c r="AE81" s="48"/>
    </row>
    <row r="82" spans="1:31" x14ac:dyDescent="0.25">
      <c r="A82" s="198"/>
      <c r="B82" s="198"/>
      <c r="C82" s="198"/>
      <c r="D82" s="198"/>
      <c r="E82" s="198"/>
      <c r="F82" s="239"/>
      <c r="G82" s="239"/>
      <c r="H82" s="239"/>
      <c r="I82" s="239"/>
      <c r="J82" s="198"/>
      <c r="K82" s="198"/>
      <c r="L82" s="198"/>
      <c r="M82" s="198"/>
      <c r="N82" s="198"/>
      <c r="O82" s="240"/>
      <c r="P82" s="241"/>
      <c r="Q82" s="242"/>
      <c r="R82" s="243">
        <f t="shared" si="5"/>
        <v>0</v>
      </c>
      <c r="S82" s="70"/>
      <c r="T82" s="244"/>
      <c r="U82" s="244"/>
      <c r="V82" s="245"/>
      <c r="W82" s="245"/>
      <c r="X82" s="361"/>
      <c r="Y82" s="246">
        <f t="shared" si="4"/>
        <v>0</v>
      </c>
      <c r="Z82" s="299"/>
      <c r="AA82" s="371"/>
      <c r="AB82" s="244"/>
      <c r="AC82" s="48"/>
      <c r="AD82" s="48"/>
      <c r="AE82" s="48"/>
    </row>
    <row r="83" spans="1:31" x14ac:dyDescent="0.25">
      <c r="A83" s="198"/>
      <c r="B83" s="198"/>
      <c r="C83" s="198"/>
      <c r="D83" s="198"/>
      <c r="E83" s="198"/>
      <c r="F83" s="239"/>
      <c r="G83" s="239"/>
      <c r="H83" s="239"/>
      <c r="I83" s="239"/>
      <c r="J83" s="198"/>
      <c r="K83" s="198"/>
      <c r="L83" s="198"/>
      <c r="M83" s="198"/>
      <c r="N83" s="198"/>
      <c r="O83" s="240"/>
      <c r="P83" s="241"/>
      <c r="Q83" s="242"/>
      <c r="R83" s="243">
        <f t="shared" si="5"/>
        <v>0</v>
      </c>
      <c r="S83" s="70"/>
      <c r="T83" s="244"/>
      <c r="U83" s="244"/>
      <c r="V83" s="245"/>
      <c r="W83" s="245"/>
      <c r="X83" s="361"/>
      <c r="Y83" s="246">
        <f t="shared" si="4"/>
        <v>0</v>
      </c>
      <c r="Z83" s="299"/>
      <c r="AA83" s="371"/>
      <c r="AB83" s="244"/>
      <c r="AC83" s="48"/>
      <c r="AD83" s="48"/>
      <c r="AE83" s="48"/>
    </row>
    <row r="84" spans="1:31" x14ac:dyDescent="0.25">
      <c r="A84" s="198"/>
      <c r="B84" s="198"/>
      <c r="C84" s="198"/>
      <c r="D84" s="198"/>
      <c r="E84" s="198"/>
      <c r="F84" s="239"/>
      <c r="G84" s="239"/>
      <c r="H84" s="239"/>
      <c r="I84" s="239"/>
      <c r="J84" s="198"/>
      <c r="K84" s="198"/>
      <c r="L84" s="198"/>
      <c r="M84" s="198"/>
      <c r="N84" s="198"/>
      <c r="O84" s="240"/>
      <c r="P84" s="241"/>
      <c r="Q84" s="242"/>
      <c r="R84" s="243">
        <f t="shared" si="5"/>
        <v>0</v>
      </c>
      <c r="S84" s="70"/>
      <c r="T84" s="244"/>
      <c r="U84" s="244"/>
      <c r="V84" s="245"/>
      <c r="W84" s="245"/>
      <c r="X84" s="361"/>
      <c r="Y84" s="246">
        <f t="shared" si="4"/>
        <v>0</v>
      </c>
      <c r="Z84" s="299"/>
      <c r="AA84" s="371"/>
      <c r="AB84" s="244"/>
      <c r="AC84" s="48"/>
      <c r="AD84" s="48"/>
      <c r="AE84" s="48"/>
    </row>
    <row r="85" spans="1:31" x14ac:dyDescent="0.25">
      <c r="A85" s="198"/>
      <c r="B85" s="198"/>
      <c r="C85" s="198"/>
      <c r="D85" s="198"/>
      <c r="E85" s="198"/>
      <c r="F85" s="239"/>
      <c r="G85" s="239"/>
      <c r="H85" s="239"/>
      <c r="I85" s="239"/>
      <c r="J85" s="198"/>
      <c r="K85" s="198"/>
      <c r="L85" s="198"/>
      <c r="M85" s="198"/>
      <c r="N85" s="198"/>
      <c r="O85" s="240"/>
      <c r="P85" s="241"/>
      <c r="Q85" s="242"/>
      <c r="R85" s="243">
        <f t="shared" si="5"/>
        <v>0</v>
      </c>
      <c r="S85" s="70"/>
      <c r="T85" s="244"/>
      <c r="U85" s="244"/>
      <c r="V85" s="245"/>
      <c r="W85" s="245"/>
      <c r="X85" s="361"/>
      <c r="Y85" s="246">
        <f t="shared" si="4"/>
        <v>0</v>
      </c>
      <c r="Z85" s="299"/>
      <c r="AA85" s="371"/>
      <c r="AB85" s="244"/>
      <c r="AC85" s="48"/>
      <c r="AD85" s="48"/>
      <c r="AE85" s="48"/>
    </row>
    <row r="86" spans="1:31" x14ac:dyDescent="0.25">
      <c r="A86" s="198"/>
      <c r="B86" s="198"/>
      <c r="C86" s="198"/>
      <c r="D86" s="198"/>
      <c r="E86" s="198"/>
      <c r="F86" s="239"/>
      <c r="G86" s="239"/>
      <c r="H86" s="239"/>
      <c r="I86" s="239"/>
      <c r="J86" s="198"/>
      <c r="K86" s="198"/>
      <c r="L86" s="198"/>
      <c r="M86" s="198"/>
      <c r="N86" s="198"/>
      <c r="O86" s="240"/>
      <c r="P86" s="241"/>
      <c r="Q86" s="242"/>
      <c r="R86" s="243">
        <f t="shared" si="5"/>
        <v>0</v>
      </c>
      <c r="S86" s="70"/>
      <c r="T86" s="244"/>
      <c r="U86" s="244"/>
      <c r="V86" s="245"/>
      <c r="W86" s="245"/>
      <c r="X86" s="361"/>
      <c r="Y86" s="246">
        <f t="shared" si="4"/>
        <v>0</v>
      </c>
      <c r="Z86" s="299"/>
      <c r="AA86" s="371"/>
      <c r="AB86" s="244"/>
      <c r="AC86" s="48"/>
      <c r="AD86" s="48"/>
      <c r="AE86" s="48"/>
    </row>
    <row r="87" spans="1:31" x14ac:dyDescent="0.25">
      <c r="A87" s="198"/>
      <c r="B87" s="198"/>
      <c r="C87" s="198"/>
      <c r="D87" s="198"/>
      <c r="E87" s="198"/>
      <c r="F87" s="239"/>
      <c r="G87" s="239"/>
      <c r="H87" s="239"/>
      <c r="I87" s="239"/>
      <c r="J87" s="198"/>
      <c r="K87" s="198"/>
      <c r="L87" s="198"/>
      <c r="M87" s="198"/>
      <c r="N87" s="198"/>
      <c r="O87" s="240"/>
      <c r="P87" s="241"/>
      <c r="Q87" s="242"/>
      <c r="R87" s="243">
        <f t="shared" si="5"/>
        <v>0</v>
      </c>
      <c r="S87" s="70"/>
      <c r="T87" s="244"/>
      <c r="U87" s="244"/>
      <c r="V87" s="245"/>
      <c r="W87" s="245"/>
      <c r="X87" s="361"/>
      <c r="Y87" s="246">
        <f t="shared" si="4"/>
        <v>0</v>
      </c>
      <c r="Z87" s="299"/>
      <c r="AA87" s="371"/>
      <c r="AB87" s="244"/>
      <c r="AC87" s="48"/>
      <c r="AD87" s="48"/>
      <c r="AE87" s="48"/>
    </row>
    <row r="88" spans="1:31" x14ac:dyDescent="0.25">
      <c r="A88" s="198"/>
      <c r="B88" s="198"/>
      <c r="C88" s="198"/>
      <c r="D88" s="198"/>
      <c r="E88" s="198"/>
      <c r="F88" s="239"/>
      <c r="G88" s="239"/>
      <c r="H88" s="239"/>
      <c r="I88" s="239"/>
      <c r="J88" s="198"/>
      <c r="K88" s="198"/>
      <c r="L88" s="198"/>
      <c r="M88" s="198"/>
      <c r="N88" s="198"/>
      <c r="O88" s="240"/>
      <c r="P88" s="241"/>
      <c r="Q88" s="242"/>
      <c r="R88" s="243">
        <f t="shared" si="5"/>
        <v>0</v>
      </c>
      <c r="S88" s="70"/>
      <c r="T88" s="244"/>
      <c r="U88" s="244"/>
      <c r="V88" s="245"/>
      <c r="W88" s="245"/>
      <c r="X88" s="361"/>
      <c r="Y88" s="246">
        <f t="shared" si="4"/>
        <v>0</v>
      </c>
      <c r="Z88" s="299"/>
      <c r="AA88" s="371"/>
      <c r="AB88" s="244"/>
      <c r="AC88" s="48"/>
      <c r="AD88" s="48"/>
      <c r="AE88" s="48"/>
    </row>
    <row r="89" spans="1:31" x14ac:dyDescent="0.25">
      <c r="A89" s="198"/>
      <c r="B89" s="198"/>
      <c r="C89" s="198"/>
      <c r="D89" s="198"/>
      <c r="E89" s="198"/>
      <c r="F89" s="239"/>
      <c r="G89" s="239"/>
      <c r="H89" s="239"/>
      <c r="I89" s="239"/>
      <c r="J89" s="198"/>
      <c r="K89" s="198"/>
      <c r="L89" s="198"/>
      <c r="M89" s="198"/>
      <c r="N89" s="198"/>
      <c r="O89" s="240"/>
      <c r="P89" s="241"/>
      <c r="Q89" s="242"/>
      <c r="R89" s="243">
        <f t="shared" si="5"/>
        <v>0</v>
      </c>
      <c r="S89" s="70"/>
      <c r="T89" s="244"/>
      <c r="U89" s="244"/>
      <c r="V89" s="245"/>
      <c r="W89" s="245"/>
      <c r="X89" s="361"/>
      <c r="Y89" s="246">
        <f t="shared" si="4"/>
        <v>0</v>
      </c>
      <c r="Z89" s="299"/>
      <c r="AA89" s="371"/>
      <c r="AB89" s="244"/>
      <c r="AC89" s="48"/>
      <c r="AD89" s="48"/>
      <c r="AE89" s="48"/>
    </row>
    <row r="90" spans="1:31" x14ac:dyDescent="0.25">
      <c r="A90" s="198"/>
      <c r="B90" s="198"/>
      <c r="C90" s="198"/>
      <c r="D90" s="198"/>
      <c r="E90" s="198"/>
      <c r="F90" s="239"/>
      <c r="G90" s="239"/>
      <c r="H90" s="239"/>
      <c r="I90" s="239"/>
      <c r="J90" s="198"/>
      <c r="K90" s="198"/>
      <c r="L90" s="198"/>
      <c r="M90" s="198"/>
      <c r="N90" s="198"/>
      <c r="O90" s="240"/>
      <c r="P90" s="241"/>
      <c r="Q90" s="242"/>
      <c r="R90" s="243">
        <f t="shared" si="5"/>
        <v>0</v>
      </c>
      <c r="S90" s="70"/>
      <c r="T90" s="244"/>
      <c r="U90" s="244"/>
      <c r="V90" s="245"/>
      <c r="W90" s="245"/>
      <c r="X90" s="361"/>
      <c r="Y90" s="246">
        <f t="shared" si="4"/>
        <v>0</v>
      </c>
      <c r="Z90" s="299"/>
      <c r="AA90" s="371"/>
      <c r="AB90" s="244"/>
      <c r="AC90" s="48"/>
      <c r="AD90" s="48"/>
      <c r="AE90" s="48"/>
    </row>
    <row r="91" spans="1:31" x14ac:dyDescent="0.25">
      <c r="A91" s="198"/>
      <c r="B91" s="198"/>
      <c r="C91" s="198"/>
      <c r="D91" s="198"/>
      <c r="E91" s="198"/>
      <c r="F91" s="239"/>
      <c r="G91" s="239"/>
      <c r="H91" s="239"/>
      <c r="I91" s="239"/>
      <c r="J91" s="198"/>
      <c r="K91" s="198"/>
      <c r="L91" s="198"/>
      <c r="M91" s="198"/>
      <c r="N91" s="198"/>
      <c r="O91" s="240"/>
      <c r="P91" s="241"/>
      <c r="Q91" s="242"/>
      <c r="R91" s="243">
        <f t="shared" si="5"/>
        <v>0</v>
      </c>
      <c r="S91" s="70"/>
      <c r="T91" s="244"/>
      <c r="U91" s="244"/>
      <c r="V91" s="245"/>
      <c r="W91" s="245"/>
      <c r="X91" s="361"/>
      <c r="Y91" s="246">
        <f t="shared" si="4"/>
        <v>0</v>
      </c>
      <c r="Z91" s="299"/>
      <c r="AA91" s="371"/>
      <c r="AB91" s="244"/>
      <c r="AC91" s="48"/>
      <c r="AD91" s="48"/>
      <c r="AE91" s="48"/>
    </row>
    <row r="92" spans="1:31" x14ac:dyDescent="0.25">
      <c r="A92" s="198"/>
      <c r="B92" s="198"/>
      <c r="C92" s="198"/>
      <c r="D92" s="198"/>
      <c r="E92" s="198"/>
      <c r="F92" s="239"/>
      <c r="G92" s="239"/>
      <c r="H92" s="239"/>
      <c r="I92" s="239"/>
      <c r="J92" s="198"/>
      <c r="K92" s="198"/>
      <c r="L92" s="198"/>
      <c r="M92" s="198"/>
      <c r="N92" s="198"/>
      <c r="O92" s="240"/>
      <c r="P92" s="241"/>
      <c r="Q92" s="242"/>
      <c r="R92" s="243">
        <f t="shared" si="5"/>
        <v>0</v>
      </c>
      <c r="S92" s="70"/>
      <c r="T92" s="244"/>
      <c r="U92" s="244"/>
      <c r="V92" s="245"/>
      <c r="W92" s="245"/>
      <c r="X92" s="361"/>
      <c r="Y92" s="246">
        <f t="shared" si="4"/>
        <v>0</v>
      </c>
      <c r="Z92" s="299"/>
      <c r="AA92" s="371"/>
      <c r="AB92" s="244"/>
      <c r="AC92" s="48"/>
      <c r="AD92" s="48"/>
      <c r="AE92" s="48"/>
    </row>
    <row r="93" spans="1:31" x14ac:dyDescent="0.25">
      <c r="A93" s="198"/>
      <c r="B93" s="198"/>
      <c r="C93" s="198"/>
      <c r="D93" s="198"/>
      <c r="E93" s="198"/>
      <c r="F93" s="239"/>
      <c r="G93" s="239"/>
      <c r="H93" s="239"/>
      <c r="I93" s="239"/>
      <c r="J93" s="198"/>
      <c r="K93" s="198"/>
      <c r="L93" s="198"/>
      <c r="M93" s="198"/>
      <c r="N93" s="198"/>
      <c r="O93" s="240"/>
      <c r="P93" s="241"/>
      <c r="Q93" s="242"/>
      <c r="R93" s="243">
        <f t="shared" si="5"/>
        <v>0</v>
      </c>
      <c r="S93" s="70"/>
      <c r="T93" s="244"/>
      <c r="U93" s="244"/>
      <c r="V93" s="245"/>
      <c r="W93" s="245"/>
      <c r="X93" s="361"/>
      <c r="Y93" s="246">
        <f t="shared" si="4"/>
        <v>0</v>
      </c>
      <c r="Z93" s="299"/>
      <c r="AA93" s="371"/>
      <c r="AB93" s="244"/>
      <c r="AC93" s="48"/>
      <c r="AD93" s="48"/>
      <c r="AE93" s="48"/>
    </row>
    <row r="94" spans="1:31" x14ac:dyDescent="0.25">
      <c r="A94" s="198"/>
      <c r="B94" s="198"/>
      <c r="C94" s="198"/>
      <c r="D94" s="198"/>
      <c r="E94" s="198"/>
      <c r="F94" s="239"/>
      <c r="G94" s="239"/>
      <c r="H94" s="239"/>
      <c r="I94" s="239"/>
      <c r="J94" s="198"/>
      <c r="K94" s="198"/>
      <c r="L94" s="198"/>
      <c r="M94" s="198"/>
      <c r="N94" s="198"/>
      <c r="O94" s="240"/>
      <c r="P94" s="241"/>
      <c r="Q94" s="242"/>
      <c r="R94" s="243">
        <f t="shared" si="5"/>
        <v>0</v>
      </c>
      <c r="S94" s="70"/>
      <c r="T94" s="244"/>
      <c r="U94" s="244"/>
      <c r="V94" s="245"/>
      <c r="W94" s="245"/>
      <c r="X94" s="361"/>
      <c r="Y94" s="246">
        <f t="shared" si="4"/>
        <v>0</v>
      </c>
      <c r="Z94" s="299"/>
      <c r="AA94" s="371"/>
      <c r="AB94" s="244"/>
      <c r="AC94" s="48"/>
      <c r="AD94" s="48"/>
      <c r="AE94" s="48"/>
    </row>
    <row r="95" spans="1:31" x14ac:dyDescent="0.25">
      <c r="A95" s="198"/>
      <c r="B95" s="198"/>
      <c r="C95" s="198"/>
      <c r="D95" s="198"/>
      <c r="E95" s="198"/>
      <c r="F95" s="239"/>
      <c r="G95" s="239"/>
      <c r="H95" s="239"/>
      <c r="I95" s="239"/>
      <c r="J95" s="198"/>
      <c r="K95" s="198"/>
      <c r="L95" s="198"/>
      <c r="M95" s="198"/>
      <c r="N95" s="198"/>
      <c r="O95" s="240"/>
      <c r="P95" s="241"/>
      <c r="Q95" s="242"/>
      <c r="R95" s="243">
        <f t="shared" si="5"/>
        <v>0</v>
      </c>
      <c r="S95" s="70"/>
      <c r="T95" s="244"/>
      <c r="U95" s="244"/>
      <c r="V95" s="245"/>
      <c r="W95" s="245"/>
      <c r="X95" s="361"/>
      <c r="Y95" s="246">
        <f t="shared" si="4"/>
        <v>0</v>
      </c>
      <c r="Z95" s="299"/>
      <c r="AA95" s="371"/>
      <c r="AB95" s="244"/>
      <c r="AC95" s="48"/>
      <c r="AD95" s="48"/>
      <c r="AE95" s="48"/>
    </row>
    <row r="96" spans="1:31" x14ac:dyDescent="0.25">
      <c r="A96" s="198"/>
      <c r="B96" s="198"/>
      <c r="C96" s="198"/>
      <c r="D96" s="198"/>
      <c r="E96" s="198"/>
      <c r="F96" s="239"/>
      <c r="G96" s="239"/>
      <c r="H96" s="239"/>
      <c r="I96" s="239"/>
      <c r="J96" s="198"/>
      <c r="K96" s="198"/>
      <c r="L96" s="198"/>
      <c r="M96" s="198"/>
      <c r="N96" s="198"/>
      <c r="O96" s="240"/>
      <c r="P96" s="241"/>
      <c r="Q96" s="242"/>
      <c r="R96" s="243">
        <f t="shared" si="5"/>
        <v>0</v>
      </c>
      <c r="S96" s="70"/>
      <c r="T96" s="244"/>
      <c r="U96" s="244"/>
      <c r="V96" s="245"/>
      <c r="W96" s="245"/>
      <c r="X96" s="361"/>
      <c r="Y96" s="246">
        <f t="shared" si="4"/>
        <v>0</v>
      </c>
      <c r="Z96" s="299"/>
      <c r="AA96" s="371"/>
      <c r="AB96" s="244"/>
      <c r="AC96" s="48"/>
      <c r="AD96" s="48"/>
      <c r="AE96" s="48"/>
    </row>
    <row r="97" spans="1:31" x14ac:dyDescent="0.25">
      <c r="A97" s="198"/>
      <c r="B97" s="198"/>
      <c r="C97" s="198"/>
      <c r="D97" s="198"/>
      <c r="E97" s="198"/>
      <c r="F97" s="239"/>
      <c r="G97" s="239"/>
      <c r="H97" s="239"/>
      <c r="I97" s="239"/>
      <c r="J97" s="198"/>
      <c r="K97" s="198"/>
      <c r="L97" s="198"/>
      <c r="M97" s="198"/>
      <c r="N97" s="198"/>
      <c r="O97" s="240"/>
      <c r="P97" s="241"/>
      <c r="Q97" s="242"/>
      <c r="R97" s="243">
        <f t="shared" si="5"/>
        <v>0</v>
      </c>
      <c r="S97" s="70"/>
      <c r="T97" s="244"/>
      <c r="U97" s="244"/>
      <c r="V97" s="245"/>
      <c r="W97" s="245"/>
      <c r="X97" s="361"/>
      <c r="Y97" s="246">
        <f t="shared" si="4"/>
        <v>0</v>
      </c>
      <c r="Z97" s="299"/>
      <c r="AA97" s="371"/>
      <c r="AB97" s="244"/>
      <c r="AC97" s="48"/>
      <c r="AD97" s="48"/>
      <c r="AE97" s="48"/>
    </row>
    <row r="98" spans="1:31" x14ac:dyDescent="0.25">
      <c r="A98" s="198"/>
      <c r="B98" s="198"/>
      <c r="C98" s="198"/>
      <c r="D98" s="198"/>
      <c r="E98" s="198"/>
      <c r="F98" s="239"/>
      <c r="G98" s="239"/>
      <c r="H98" s="239"/>
      <c r="I98" s="239"/>
      <c r="J98" s="198"/>
      <c r="K98" s="198"/>
      <c r="L98" s="198"/>
      <c r="M98" s="198"/>
      <c r="N98" s="198"/>
      <c r="O98" s="240"/>
      <c r="P98" s="241"/>
      <c r="Q98" s="242"/>
      <c r="R98" s="243">
        <f t="shared" si="5"/>
        <v>0</v>
      </c>
      <c r="S98" s="70"/>
      <c r="T98" s="244"/>
      <c r="U98" s="244"/>
      <c r="V98" s="245"/>
      <c r="W98" s="245"/>
      <c r="X98" s="361"/>
      <c r="Y98" s="246">
        <f t="shared" si="4"/>
        <v>0</v>
      </c>
      <c r="Z98" s="299"/>
      <c r="AA98" s="371"/>
      <c r="AB98" s="244"/>
      <c r="AC98" s="48"/>
      <c r="AD98" s="48"/>
      <c r="AE98" s="48"/>
    </row>
    <row r="99" spans="1:31" x14ac:dyDescent="0.25">
      <c r="A99" s="198"/>
      <c r="B99" s="198"/>
      <c r="C99" s="198"/>
      <c r="D99" s="198"/>
      <c r="E99" s="198"/>
      <c r="F99" s="239"/>
      <c r="G99" s="239"/>
      <c r="H99" s="239"/>
      <c r="I99" s="239"/>
      <c r="J99" s="198"/>
      <c r="K99" s="198"/>
      <c r="L99" s="198"/>
      <c r="M99" s="198"/>
      <c r="N99" s="198"/>
      <c r="O99" s="240"/>
      <c r="P99" s="241"/>
      <c r="Q99" s="242"/>
      <c r="R99" s="243">
        <f t="shared" si="5"/>
        <v>0</v>
      </c>
      <c r="S99" s="70"/>
      <c r="T99" s="244"/>
      <c r="U99" s="244"/>
      <c r="V99" s="245"/>
      <c r="W99" s="245"/>
      <c r="X99" s="361"/>
      <c r="Y99" s="246">
        <f t="shared" si="4"/>
        <v>0</v>
      </c>
      <c r="Z99" s="299"/>
      <c r="AA99" s="371"/>
      <c r="AB99" s="244"/>
      <c r="AC99" s="48"/>
      <c r="AD99" s="48"/>
      <c r="AE99" s="48"/>
    </row>
    <row r="100" spans="1:31" x14ac:dyDescent="0.25">
      <c r="A100" s="198"/>
      <c r="B100" s="198"/>
      <c r="C100" s="198"/>
      <c r="D100" s="198"/>
      <c r="E100" s="198"/>
      <c r="F100" s="239"/>
      <c r="G100" s="239"/>
      <c r="H100" s="239"/>
      <c r="I100" s="239"/>
      <c r="J100" s="198"/>
      <c r="K100" s="198"/>
      <c r="L100" s="198"/>
      <c r="M100" s="198"/>
      <c r="N100" s="198"/>
      <c r="O100" s="295"/>
      <c r="P100" s="296"/>
      <c r="Q100" s="198"/>
      <c r="R100" s="243">
        <f t="shared" si="5"/>
        <v>0</v>
      </c>
      <c r="S100" s="70"/>
      <c r="T100" s="297"/>
      <c r="U100" s="198"/>
      <c r="V100" s="298"/>
      <c r="W100" s="298"/>
      <c r="X100" s="366"/>
      <c r="Y100" s="246">
        <f t="shared" si="4"/>
        <v>0</v>
      </c>
      <c r="Z100" s="299"/>
      <c r="AA100" s="371"/>
      <c r="AB100" s="198"/>
      <c r="AC100" s="48"/>
      <c r="AD100" s="48"/>
      <c r="AE100" s="48"/>
    </row>
    <row r="101" spans="1:31" x14ac:dyDescent="0.25">
      <c r="S101" s="70"/>
    </row>
    <row r="102" spans="1:31" x14ac:dyDescent="0.25">
      <c r="S102" s="70"/>
    </row>
    <row r="103" spans="1:31" x14ac:dyDescent="0.25">
      <c r="S103" s="70"/>
    </row>
    <row r="104" spans="1:31" x14ac:dyDescent="0.25">
      <c r="S104" s="70"/>
    </row>
    <row r="105" spans="1:31" x14ac:dyDescent="0.25">
      <c r="S105" s="70"/>
    </row>
    <row r="106" spans="1:31" x14ac:dyDescent="0.25">
      <c r="S106" s="70"/>
    </row>
  </sheetData>
  <autoFilter ref="A4:AE4"/>
  <mergeCells count="3">
    <mergeCell ref="T3:X3"/>
    <mergeCell ref="Z3:AA3"/>
    <mergeCell ref="AB3:AE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topLeftCell="E1" zoomScale="70" zoomScaleNormal="70" workbookViewId="0">
      <selection activeCell="Q12" sqref="Q12"/>
    </sheetView>
  </sheetViews>
  <sheetFormatPr defaultRowHeight="15" x14ac:dyDescent="0.25"/>
  <cols>
    <col min="1" max="1" width="36.85546875" style="7" bestFit="1" customWidth="1"/>
    <col min="2" max="2" width="22.140625" style="7" bestFit="1" customWidth="1"/>
    <col min="3" max="3" width="22.140625" style="7" customWidth="1"/>
    <col min="4" max="4" width="20.140625" style="7" bestFit="1" customWidth="1"/>
    <col min="5" max="5" width="43.5703125" style="7" bestFit="1" customWidth="1"/>
    <col min="6" max="6" width="22.140625" style="249" bestFit="1" customWidth="1"/>
    <col min="7" max="7" width="29.5703125" style="249" bestFit="1" customWidth="1"/>
    <col min="8" max="8" width="19.140625" style="249" bestFit="1" customWidth="1"/>
    <col min="9" max="9" width="20.5703125" style="249" bestFit="1" customWidth="1"/>
    <col min="10" max="10" width="24.28515625" style="7" bestFit="1" customWidth="1"/>
    <col min="11" max="11" width="22.5703125" style="7" bestFit="1" customWidth="1"/>
    <col min="12" max="12" width="44.85546875" style="7" bestFit="1" customWidth="1"/>
    <col min="13" max="13" width="29.140625" style="7" bestFit="1" customWidth="1"/>
    <col min="14" max="14" width="29.140625" style="7" customWidth="1"/>
    <col min="15" max="15" width="30" style="250" bestFit="1" customWidth="1"/>
    <col min="16" max="16" width="25" style="251" bestFit="1" customWidth="1"/>
    <col min="17" max="17" width="25" style="251" customWidth="1"/>
    <col min="18" max="18" width="30.28515625" style="7" bestFit="1" customWidth="1"/>
    <col min="19" max="19" width="27.7109375" style="252" bestFit="1" customWidth="1"/>
    <col min="20" max="20" width="23.85546875" style="152" customWidth="1"/>
    <col min="21" max="21" width="45" style="253" bestFit="1" customWidth="1"/>
    <col min="22" max="22" width="51.42578125" style="7" bestFit="1" customWidth="1"/>
    <col min="23" max="23" width="75.42578125" style="7" bestFit="1" customWidth="1"/>
    <col min="24" max="24" width="38.85546875" style="7" bestFit="1" customWidth="1"/>
    <col min="25" max="25" width="30" style="362" bestFit="1" customWidth="1"/>
    <col min="26" max="26" width="18.5703125" style="252" bestFit="1" customWidth="1"/>
    <col min="27" max="27" width="23" style="252" bestFit="1" customWidth="1"/>
    <col min="28" max="28" width="20" style="369" bestFit="1" customWidth="1"/>
    <col min="29" max="29" width="12.140625" style="7" bestFit="1" customWidth="1"/>
    <col min="30" max="30" width="13.5703125" style="7" bestFit="1" customWidth="1"/>
    <col min="31" max="31" width="12.140625" style="7" bestFit="1" customWidth="1"/>
    <col min="32" max="32" width="13.5703125" style="7" bestFit="1" customWidth="1"/>
    <col min="33" max="16384" width="9.140625" style="7"/>
  </cols>
  <sheetData>
    <row r="1" spans="1:32" s="69" customFormat="1" thickBot="1" x14ac:dyDescent="0.25">
      <c r="A1" s="228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6"/>
      <c r="Q1" s="56"/>
      <c r="R1" s="32"/>
      <c r="S1" s="33"/>
      <c r="T1" s="33"/>
      <c r="U1" s="33"/>
      <c r="V1" s="33"/>
      <c r="W1" s="129"/>
      <c r="X1" s="33"/>
      <c r="Y1" s="359"/>
      <c r="Z1" s="229"/>
      <c r="AA1" s="229"/>
      <c r="AB1" s="368"/>
      <c r="AF1" s="230"/>
    </row>
    <row r="2" spans="1:32" s="69" customFormat="1" ht="26.25" thickBot="1" x14ac:dyDescent="0.25">
      <c r="A2" s="164" t="s">
        <v>6</v>
      </c>
      <c r="B2" s="159" t="s">
        <v>61</v>
      </c>
      <c r="C2" s="159"/>
      <c r="D2" s="189">
        <f>Grunddata!C42</f>
        <v>0</v>
      </c>
      <c r="E2" s="159" t="s">
        <v>41</v>
      </c>
      <c r="F2" s="189">
        <f>SUM(M:M)</f>
        <v>0</v>
      </c>
      <c r="G2" s="159" t="s">
        <v>40</v>
      </c>
      <c r="H2" s="189">
        <f>SUM(O:O)</f>
        <v>0</v>
      </c>
      <c r="I2" s="159" t="s">
        <v>78</v>
      </c>
      <c r="J2" s="189">
        <f>SUM(S:S)</f>
        <v>0</v>
      </c>
      <c r="K2" s="163" t="s">
        <v>58</v>
      </c>
      <c r="L2" s="190">
        <f>SUM(Z:Z)</f>
        <v>0</v>
      </c>
      <c r="M2" s="162" t="s">
        <v>59</v>
      </c>
      <c r="N2" s="144">
        <f>SUM(Y:Y)</f>
        <v>0</v>
      </c>
      <c r="O2" s="162" t="s">
        <v>60</v>
      </c>
      <c r="P2" s="144">
        <f>SUM(AB:AB)</f>
        <v>0</v>
      </c>
      <c r="Q2" s="405"/>
      <c r="R2" s="162"/>
      <c r="S2" s="192"/>
      <c r="T2" s="224"/>
      <c r="U2" s="231"/>
      <c r="V2" s="232"/>
      <c r="W2" s="232"/>
      <c r="X2" s="232"/>
      <c r="Y2" s="360"/>
      <c r="Z2" s="232"/>
      <c r="AA2" s="232"/>
      <c r="AB2" s="360"/>
      <c r="AC2" s="232"/>
      <c r="AD2" s="232"/>
      <c r="AE2" s="232"/>
      <c r="AF2" s="233"/>
    </row>
    <row r="3" spans="1:32" s="69" customFormat="1" ht="33.75" customHeight="1" thickBot="1" x14ac:dyDescent="0.3">
      <c r="A3" s="234"/>
      <c r="B3" s="235"/>
      <c r="C3" s="235"/>
      <c r="D3" s="235"/>
      <c r="E3" s="235"/>
      <c r="F3" s="236"/>
      <c r="G3" s="236"/>
      <c r="H3" s="236"/>
      <c r="I3" s="236"/>
      <c r="J3" s="235"/>
      <c r="K3" s="235"/>
      <c r="L3" s="235"/>
      <c r="M3" s="235"/>
      <c r="N3" s="235"/>
      <c r="O3" s="237"/>
      <c r="P3" s="238"/>
      <c r="Q3" s="238"/>
      <c r="R3" s="235"/>
      <c r="S3" s="197"/>
      <c r="T3" s="40"/>
      <c r="U3" s="426" t="s">
        <v>108</v>
      </c>
      <c r="V3" s="427"/>
      <c r="W3" s="427"/>
      <c r="X3" s="427"/>
      <c r="Y3" s="427"/>
      <c r="Z3" s="211"/>
      <c r="AA3" s="427" t="s">
        <v>109</v>
      </c>
      <c r="AB3" s="427"/>
      <c r="AC3" s="428" t="s">
        <v>80</v>
      </c>
      <c r="AD3" s="429"/>
      <c r="AE3" s="429"/>
      <c r="AF3" s="430"/>
    </row>
    <row r="4" spans="1:32" s="69" customFormat="1" ht="39" thickBot="1" x14ac:dyDescent="0.25">
      <c r="A4" s="66" t="s">
        <v>0</v>
      </c>
      <c r="B4" s="66" t="s">
        <v>1</v>
      </c>
      <c r="C4" s="66" t="s">
        <v>114</v>
      </c>
      <c r="D4" s="66" t="s">
        <v>36</v>
      </c>
      <c r="E4" s="66" t="s">
        <v>28</v>
      </c>
      <c r="F4" s="66" t="s">
        <v>25</v>
      </c>
      <c r="G4" s="66" t="s">
        <v>29</v>
      </c>
      <c r="H4" s="66" t="s">
        <v>22</v>
      </c>
      <c r="I4" s="66" t="s">
        <v>4</v>
      </c>
      <c r="J4" s="66" t="s">
        <v>26</v>
      </c>
      <c r="K4" s="66" t="s">
        <v>5</v>
      </c>
      <c r="L4" s="66" t="s">
        <v>23</v>
      </c>
      <c r="M4" s="66" t="s">
        <v>2</v>
      </c>
      <c r="N4" s="66" t="s">
        <v>37</v>
      </c>
      <c r="O4" s="66" t="s">
        <v>38</v>
      </c>
      <c r="P4" s="66" t="s">
        <v>39</v>
      </c>
      <c r="Q4" s="66" t="s">
        <v>115</v>
      </c>
      <c r="R4" s="66" t="s">
        <v>105</v>
      </c>
      <c r="S4" s="66" t="s">
        <v>89</v>
      </c>
      <c r="T4" s="398" t="s">
        <v>111</v>
      </c>
      <c r="U4" s="137" t="s">
        <v>117</v>
      </c>
      <c r="V4" s="137" t="s">
        <v>118</v>
      </c>
      <c r="W4" s="137" t="s">
        <v>119</v>
      </c>
      <c r="X4" s="47" t="s">
        <v>3</v>
      </c>
      <c r="Y4" s="154" t="s">
        <v>59</v>
      </c>
      <c r="Z4" s="45" t="s">
        <v>46</v>
      </c>
      <c r="AA4" s="154" t="s">
        <v>50</v>
      </c>
      <c r="AB4" s="154" t="s">
        <v>93</v>
      </c>
      <c r="AC4" s="154" t="s">
        <v>95</v>
      </c>
      <c r="AD4" s="154" t="s">
        <v>53</v>
      </c>
      <c r="AE4" s="154" t="s">
        <v>54</v>
      </c>
      <c r="AF4" s="45" t="s">
        <v>53</v>
      </c>
    </row>
    <row r="5" spans="1:32" s="248" customFormat="1" ht="14.25" x14ac:dyDescent="0.2">
      <c r="A5" s="305"/>
      <c r="B5" s="305"/>
      <c r="C5" s="305"/>
      <c r="D5" s="306"/>
      <c r="E5" s="351"/>
      <c r="F5" s="305"/>
      <c r="G5" s="306"/>
      <c r="H5" s="256"/>
      <c r="I5" s="352"/>
      <c r="J5" s="353"/>
      <c r="K5" s="352"/>
      <c r="L5" s="261"/>
      <c r="M5" s="310"/>
      <c r="N5" s="310"/>
      <c r="O5" s="263"/>
      <c r="P5" s="311"/>
      <c r="Q5" s="311"/>
      <c r="R5" s="290"/>
      <c r="S5" s="243">
        <f t="shared" ref="S5:S36" si="0">(O5*P5)*0.8</f>
        <v>0</v>
      </c>
      <c r="T5" s="399"/>
      <c r="U5" s="156"/>
      <c r="V5" s="156"/>
      <c r="W5" s="354"/>
      <c r="X5" s="354"/>
      <c r="Y5" s="355"/>
      <c r="Z5" s="246">
        <f t="shared" ref="Z5:Z36" si="1">S5-(Y5*P5)</f>
        <v>0</v>
      </c>
      <c r="AA5" s="247"/>
      <c r="AB5" s="247"/>
      <c r="AC5" s="106"/>
      <c r="AD5" s="293"/>
      <c r="AE5" s="106"/>
      <c r="AF5" s="106"/>
    </row>
    <row r="6" spans="1:32" s="248" customFormat="1" ht="14.25" x14ac:dyDescent="0.2">
      <c r="A6" s="305"/>
      <c r="B6" s="305"/>
      <c r="C6" s="305"/>
      <c r="D6" s="306"/>
      <c r="E6" s="351"/>
      <c r="F6" s="305"/>
      <c r="G6" s="306"/>
      <c r="H6" s="256"/>
      <c r="I6" s="352"/>
      <c r="J6" s="353"/>
      <c r="K6" s="352"/>
      <c r="L6" s="261"/>
      <c r="M6" s="310"/>
      <c r="N6" s="310"/>
      <c r="O6" s="263"/>
      <c r="P6" s="311"/>
      <c r="Q6" s="311"/>
      <c r="R6" s="290"/>
      <c r="S6" s="243">
        <f t="shared" si="0"/>
        <v>0</v>
      </c>
      <c r="T6" s="399"/>
      <c r="U6" s="156"/>
      <c r="V6" s="156"/>
      <c r="W6" s="156"/>
      <c r="X6" s="354"/>
      <c r="Y6" s="355"/>
      <c r="Z6" s="246">
        <f t="shared" si="1"/>
        <v>0</v>
      </c>
      <c r="AA6" s="247"/>
      <c r="AB6" s="247"/>
      <c r="AC6" s="106"/>
      <c r="AD6" s="293"/>
      <c r="AE6" s="106"/>
      <c r="AF6" s="106"/>
    </row>
    <row r="7" spans="1:32" s="248" customFormat="1" ht="14.25" x14ac:dyDescent="0.2">
      <c r="A7" s="305"/>
      <c r="B7" s="305"/>
      <c r="C7" s="305"/>
      <c r="D7" s="306"/>
      <c r="E7" s="351"/>
      <c r="F7" s="305"/>
      <c r="G7" s="306"/>
      <c r="H7" s="256"/>
      <c r="I7" s="352"/>
      <c r="J7" s="353"/>
      <c r="K7" s="352"/>
      <c r="L7" s="261"/>
      <c r="M7" s="310"/>
      <c r="N7" s="310"/>
      <c r="O7" s="263"/>
      <c r="P7" s="311"/>
      <c r="Q7" s="311"/>
      <c r="R7" s="290"/>
      <c r="S7" s="243">
        <f t="shared" si="0"/>
        <v>0</v>
      </c>
      <c r="T7" s="399"/>
      <c r="U7" s="156"/>
      <c r="V7" s="156"/>
      <c r="W7" s="354"/>
      <c r="X7" s="354"/>
      <c r="Y7" s="355"/>
      <c r="Z7" s="246">
        <f t="shared" si="1"/>
        <v>0</v>
      </c>
      <c r="AA7" s="247"/>
      <c r="AB7" s="247"/>
      <c r="AC7" s="106"/>
      <c r="AD7" s="293"/>
      <c r="AE7" s="106"/>
      <c r="AF7" s="106"/>
    </row>
    <row r="8" spans="1:32" s="248" customFormat="1" ht="14.25" x14ac:dyDescent="0.2">
      <c r="A8" s="305"/>
      <c r="B8" s="305"/>
      <c r="C8" s="305"/>
      <c r="D8" s="306"/>
      <c r="E8" s="351"/>
      <c r="F8" s="305"/>
      <c r="G8" s="306"/>
      <c r="H8" s="256"/>
      <c r="I8" s="352"/>
      <c r="J8" s="353"/>
      <c r="K8" s="352"/>
      <c r="L8" s="261"/>
      <c r="M8" s="310"/>
      <c r="N8" s="310"/>
      <c r="O8" s="263"/>
      <c r="P8" s="311"/>
      <c r="Q8" s="311"/>
      <c r="R8" s="290"/>
      <c r="S8" s="243">
        <f t="shared" si="0"/>
        <v>0</v>
      </c>
      <c r="T8" s="399"/>
      <c r="U8" s="156"/>
      <c r="V8" s="156"/>
      <c r="W8" s="318"/>
      <c r="X8" s="354"/>
      <c r="Y8" s="355"/>
      <c r="Z8" s="246">
        <f t="shared" si="1"/>
        <v>0</v>
      </c>
      <c r="AA8" s="247"/>
      <c r="AB8" s="247"/>
      <c r="AC8" s="106"/>
      <c r="AD8" s="293"/>
      <c r="AE8" s="106"/>
      <c r="AF8" s="106"/>
    </row>
    <row r="9" spans="1:32" s="248" customFormat="1" ht="14.25" x14ac:dyDescent="0.2">
      <c r="A9" s="305"/>
      <c r="B9" s="305"/>
      <c r="C9" s="305"/>
      <c r="D9" s="306"/>
      <c r="E9" s="351"/>
      <c r="F9" s="305"/>
      <c r="G9" s="306"/>
      <c r="H9" s="256"/>
      <c r="I9" s="352"/>
      <c r="J9" s="353"/>
      <c r="K9" s="352"/>
      <c r="L9" s="261"/>
      <c r="M9" s="310"/>
      <c r="N9" s="310"/>
      <c r="O9" s="263"/>
      <c r="P9" s="311"/>
      <c r="Q9" s="311"/>
      <c r="R9" s="290"/>
      <c r="S9" s="243">
        <f t="shared" si="0"/>
        <v>0</v>
      </c>
      <c r="T9" s="399"/>
      <c r="U9" s="156"/>
      <c r="V9" s="156"/>
      <c r="W9" s="156"/>
      <c r="X9" s="354"/>
      <c r="Y9" s="355"/>
      <c r="Z9" s="246">
        <f t="shared" si="1"/>
        <v>0</v>
      </c>
      <c r="AA9" s="247"/>
      <c r="AB9" s="247"/>
      <c r="AC9" s="106"/>
      <c r="AD9" s="293"/>
      <c r="AE9" s="106"/>
      <c r="AF9" s="106"/>
    </row>
    <row r="10" spans="1:32" s="248" customFormat="1" ht="14.25" x14ac:dyDescent="0.2">
      <c r="A10" s="305"/>
      <c r="B10" s="305"/>
      <c r="C10" s="305"/>
      <c r="D10" s="306"/>
      <c r="E10" s="304"/>
      <c r="F10" s="305"/>
      <c r="G10" s="306"/>
      <c r="H10" s="271"/>
      <c r="I10" s="118"/>
      <c r="J10" s="356"/>
      <c r="K10" s="118"/>
      <c r="L10" s="105"/>
      <c r="M10" s="285"/>
      <c r="N10" s="285"/>
      <c r="O10" s="275"/>
      <c r="P10" s="276"/>
      <c r="Q10" s="276"/>
      <c r="R10" s="290"/>
      <c r="S10" s="243">
        <f t="shared" si="0"/>
        <v>0</v>
      </c>
      <c r="T10" s="399"/>
      <c r="U10" s="156"/>
      <c r="V10" s="157"/>
      <c r="W10" s="318"/>
      <c r="X10" s="125"/>
      <c r="Y10" s="312"/>
      <c r="Z10" s="246">
        <f t="shared" si="1"/>
        <v>0</v>
      </c>
      <c r="AA10" s="247"/>
      <c r="AB10" s="247"/>
      <c r="AC10" s="106"/>
      <c r="AD10" s="293"/>
      <c r="AE10" s="106"/>
      <c r="AF10" s="106"/>
    </row>
    <row r="11" spans="1:32" s="248" customFormat="1" ht="14.25" x14ac:dyDescent="0.2">
      <c r="A11" s="305"/>
      <c r="B11" s="305"/>
      <c r="C11" s="305"/>
      <c r="D11" s="306"/>
      <c r="E11" s="304"/>
      <c r="F11" s="305"/>
      <c r="G11" s="306"/>
      <c r="H11" s="271"/>
      <c r="I11" s="118"/>
      <c r="J11" s="356"/>
      <c r="K11" s="118"/>
      <c r="L11" s="105"/>
      <c r="M11" s="285"/>
      <c r="N11" s="285"/>
      <c r="O11" s="275"/>
      <c r="P11" s="276"/>
      <c r="Q11" s="276"/>
      <c r="R11" s="290"/>
      <c r="S11" s="243">
        <f t="shared" si="0"/>
        <v>0</v>
      </c>
      <c r="T11" s="399"/>
      <c r="U11" s="156"/>
      <c r="V11" s="157"/>
      <c r="W11" s="318"/>
      <c r="X11" s="125"/>
      <c r="Y11" s="312"/>
      <c r="Z11" s="246">
        <f t="shared" si="1"/>
        <v>0</v>
      </c>
      <c r="AA11" s="247"/>
      <c r="AB11" s="247"/>
      <c r="AC11" s="106"/>
      <c r="AD11" s="293"/>
      <c r="AE11" s="106"/>
      <c r="AF11" s="106"/>
    </row>
    <row r="12" spans="1:32" s="248" customFormat="1" ht="14.25" x14ac:dyDescent="0.2">
      <c r="A12" s="305"/>
      <c r="B12" s="305"/>
      <c r="C12" s="305"/>
      <c r="D12" s="306"/>
      <c r="E12" s="304"/>
      <c r="F12" s="305"/>
      <c r="G12" s="306"/>
      <c r="H12" s="271"/>
      <c r="I12" s="118"/>
      <c r="J12" s="356"/>
      <c r="K12" s="118"/>
      <c r="L12" s="105"/>
      <c r="M12" s="285"/>
      <c r="N12" s="285"/>
      <c r="O12" s="275"/>
      <c r="P12" s="276"/>
      <c r="Q12" s="276"/>
      <c r="R12" s="290"/>
      <c r="S12" s="243">
        <f t="shared" si="0"/>
        <v>0</v>
      </c>
      <c r="T12" s="399"/>
      <c r="U12" s="156"/>
      <c r="V12" s="157"/>
      <c r="W12" s="318"/>
      <c r="X12" s="125"/>
      <c r="Y12" s="312"/>
      <c r="Z12" s="246">
        <f t="shared" si="1"/>
        <v>0</v>
      </c>
      <c r="AA12" s="247"/>
      <c r="AB12" s="247"/>
      <c r="AC12" s="106"/>
      <c r="AD12" s="293"/>
      <c r="AE12" s="106"/>
      <c r="AF12" s="106"/>
    </row>
    <row r="13" spans="1:32" s="248" customFormat="1" ht="14.25" x14ac:dyDescent="0.2">
      <c r="A13" s="305"/>
      <c r="B13" s="305"/>
      <c r="C13" s="305"/>
      <c r="D13" s="306"/>
      <c r="E13" s="304"/>
      <c r="F13" s="305"/>
      <c r="G13" s="306"/>
      <c r="H13" s="271"/>
      <c r="I13" s="118"/>
      <c r="J13" s="356"/>
      <c r="K13" s="118"/>
      <c r="L13" s="105"/>
      <c r="M13" s="285"/>
      <c r="N13" s="285"/>
      <c r="O13" s="275"/>
      <c r="P13" s="276"/>
      <c r="Q13" s="276"/>
      <c r="R13" s="290"/>
      <c r="S13" s="243">
        <f t="shared" si="0"/>
        <v>0</v>
      </c>
      <c r="T13" s="399"/>
      <c r="U13" s="156"/>
      <c r="V13" s="157"/>
      <c r="W13" s="318"/>
      <c r="X13" s="125"/>
      <c r="Y13" s="312"/>
      <c r="Z13" s="246">
        <f t="shared" si="1"/>
        <v>0</v>
      </c>
      <c r="AA13" s="247"/>
      <c r="AB13" s="247"/>
      <c r="AC13" s="106"/>
      <c r="AD13" s="293"/>
      <c r="AE13" s="106"/>
      <c r="AF13" s="106"/>
    </row>
    <row r="14" spans="1:32" s="248" customFormat="1" ht="14.25" x14ac:dyDescent="0.2">
      <c r="A14" s="305"/>
      <c r="B14" s="305"/>
      <c r="C14" s="305"/>
      <c r="D14" s="306"/>
      <c r="E14" s="304"/>
      <c r="F14" s="304"/>
      <c r="G14" s="357"/>
      <c r="H14" s="271"/>
      <c r="I14" s="118"/>
      <c r="J14" s="356"/>
      <c r="K14" s="118"/>
      <c r="L14" s="105"/>
      <c r="M14" s="290"/>
      <c r="N14" s="290"/>
      <c r="O14" s="275"/>
      <c r="P14" s="358"/>
      <c r="Q14" s="358"/>
      <c r="R14" s="290"/>
      <c r="S14" s="243">
        <f t="shared" si="0"/>
        <v>0</v>
      </c>
      <c r="T14" s="399"/>
      <c r="U14" s="156"/>
      <c r="V14" s="157"/>
      <c r="W14" s="157"/>
      <c r="X14" s="125"/>
      <c r="Y14" s="312"/>
      <c r="Z14" s="246">
        <f t="shared" si="1"/>
        <v>0</v>
      </c>
      <c r="AA14" s="247"/>
      <c r="AB14" s="247"/>
      <c r="AC14" s="106"/>
      <c r="AD14" s="293"/>
      <c r="AE14" s="106"/>
      <c r="AF14" s="106"/>
    </row>
    <row r="15" spans="1:32" s="248" customFormat="1" ht="14.25" x14ac:dyDescent="0.2">
      <c r="A15" s="305"/>
      <c r="B15" s="305"/>
      <c r="C15" s="305"/>
      <c r="D15" s="306"/>
      <c r="E15" s="304"/>
      <c r="F15" s="271"/>
      <c r="G15" s="357"/>
      <c r="H15" s="271"/>
      <c r="I15" s="304"/>
      <c r="J15" s="291"/>
      <c r="K15" s="118"/>
      <c r="L15" s="271"/>
      <c r="M15" s="275"/>
      <c r="N15" s="275"/>
      <c r="O15" s="285"/>
      <c r="P15" s="358"/>
      <c r="Q15" s="358"/>
      <c r="R15" s="319"/>
      <c r="S15" s="243">
        <f t="shared" si="0"/>
        <v>0</v>
      </c>
      <c r="T15" s="400"/>
      <c r="U15" s="156"/>
      <c r="V15" s="320"/>
      <c r="W15" s="318"/>
      <c r="X15" s="321"/>
      <c r="Y15" s="322"/>
      <c r="Z15" s="246">
        <f t="shared" si="1"/>
        <v>0</v>
      </c>
      <c r="AA15" s="247"/>
      <c r="AB15" s="247"/>
      <c r="AC15" s="106"/>
      <c r="AD15" s="293"/>
      <c r="AE15" s="106"/>
      <c r="AF15" s="106"/>
    </row>
    <row r="16" spans="1:32" ht="16.5" x14ac:dyDescent="0.25">
      <c r="A16" s="289"/>
      <c r="B16" s="105"/>
      <c r="C16" s="105"/>
      <c r="D16" s="105"/>
      <c r="E16" s="105"/>
      <c r="F16" s="278"/>
      <c r="G16" s="118"/>
      <c r="H16" s="118"/>
      <c r="I16" s="118"/>
      <c r="J16" s="284"/>
      <c r="K16" s="105"/>
      <c r="L16" s="105"/>
      <c r="M16" s="105"/>
      <c r="N16" s="105"/>
      <c r="O16" s="285"/>
      <c r="P16" s="358"/>
      <c r="Q16" s="358"/>
      <c r="R16" s="290"/>
      <c r="S16" s="243">
        <f t="shared" si="0"/>
        <v>0</v>
      </c>
      <c r="T16" s="400"/>
      <c r="U16" s="157"/>
      <c r="V16" s="157"/>
      <c r="W16" s="125"/>
      <c r="X16" s="125"/>
      <c r="Y16" s="312"/>
      <c r="Z16" s="246">
        <f t="shared" si="1"/>
        <v>0</v>
      </c>
      <c r="AA16" s="348"/>
      <c r="AB16" s="247"/>
      <c r="AC16" s="198"/>
      <c r="AD16" s="198"/>
      <c r="AE16" s="198"/>
      <c r="AF16" s="198"/>
    </row>
    <row r="17" spans="1:32" ht="16.5" x14ac:dyDescent="0.25">
      <c r="A17" s="289"/>
      <c r="B17" s="105"/>
      <c r="C17" s="105"/>
      <c r="D17" s="105"/>
      <c r="E17" s="105"/>
      <c r="F17" s="278"/>
      <c r="G17" s="118"/>
      <c r="H17" s="118"/>
      <c r="I17" s="118"/>
      <c r="J17" s="284"/>
      <c r="K17" s="105"/>
      <c r="L17" s="105"/>
      <c r="M17" s="285"/>
      <c r="N17" s="285"/>
      <c r="O17" s="285"/>
      <c r="P17" s="279"/>
      <c r="Q17" s="279"/>
      <c r="R17" s="290"/>
      <c r="S17" s="243">
        <f t="shared" si="0"/>
        <v>0</v>
      </c>
      <c r="T17" s="400"/>
      <c r="U17" s="157"/>
      <c r="V17" s="157"/>
      <c r="W17" s="125"/>
      <c r="X17" s="125"/>
      <c r="Y17" s="312"/>
      <c r="Z17" s="246">
        <f t="shared" si="1"/>
        <v>0</v>
      </c>
      <c r="AA17" s="247"/>
      <c r="AB17" s="247"/>
      <c r="AC17" s="198"/>
      <c r="AD17" s="198"/>
      <c r="AE17" s="198"/>
      <c r="AF17" s="198"/>
    </row>
    <row r="18" spans="1:32" ht="16.5" x14ac:dyDescent="0.25">
      <c r="A18" s="272"/>
      <c r="B18" s="105"/>
      <c r="C18" s="105"/>
      <c r="D18" s="105"/>
      <c r="E18" s="105"/>
      <c r="F18" s="278"/>
      <c r="G18" s="118"/>
      <c r="H18" s="118"/>
      <c r="I18" s="118"/>
      <c r="J18" s="284"/>
      <c r="K18" s="198"/>
      <c r="L18" s="105"/>
      <c r="M18" s="285"/>
      <c r="N18" s="285"/>
      <c r="O18" s="285"/>
      <c r="P18" s="279"/>
      <c r="Q18" s="279"/>
      <c r="R18" s="290"/>
      <c r="S18" s="243">
        <f t="shared" si="0"/>
        <v>0</v>
      </c>
      <c r="T18" s="400"/>
      <c r="U18" s="157"/>
      <c r="V18" s="157"/>
      <c r="W18" s="125"/>
      <c r="X18" s="125"/>
      <c r="Y18" s="312"/>
      <c r="Z18" s="246">
        <f t="shared" si="1"/>
        <v>0</v>
      </c>
      <c r="AA18" s="247"/>
      <c r="AB18" s="247"/>
      <c r="AC18" s="198"/>
      <c r="AD18" s="198"/>
      <c r="AE18" s="198"/>
      <c r="AF18" s="198"/>
    </row>
    <row r="19" spans="1:32" x14ac:dyDescent="0.25">
      <c r="A19" s="289"/>
      <c r="B19" s="105"/>
      <c r="C19" s="105"/>
      <c r="D19" s="105"/>
      <c r="E19" s="105"/>
      <c r="F19" s="278"/>
      <c r="G19" s="118"/>
      <c r="H19" s="118"/>
      <c r="I19" s="118"/>
      <c r="J19" s="291"/>
      <c r="K19" s="105"/>
      <c r="L19" s="105"/>
      <c r="M19" s="285"/>
      <c r="N19" s="285"/>
      <c r="O19" s="285"/>
      <c r="P19" s="279"/>
      <c r="Q19" s="279"/>
      <c r="R19" s="290"/>
      <c r="S19" s="243">
        <f t="shared" si="0"/>
        <v>0</v>
      </c>
      <c r="T19" s="400"/>
      <c r="U19" s="157"/>
      <c r="V19" s="157"/>
      <c r="W19" s="125"/>
      <c r="X19" s="125"/>
      <c r="Y19" s="312"/>
      <c r="Z19" s="246">
        <f t="shared" si="1"/>
        <v>0</v>
      </c>
      <c r="AA19" s="247"/>
      <c r="AB19" s="247"/>
      <c r="AC19" s="198"/>
      <c r="AD19" s="198"/>
      <c r="AE19" s="198"/>
      <c r="AF19" s="198"/>
    </row>
    <row r="20" spans="1:32" x14ac:dyDescent="0.25">
      <c r="A20" s="289"/>
      <c r="B20" s="105"/>
      <c r="C20" s="105"/>
      <c r="D20" s="105"/>
      <c r="E20" s="105"/>
      <c r="F20" s="278"/>
      <c r="G20" s="118"/>
      <c r="H20" s="118"/>
      <c r="I20" s="118"/>
      <c r="J20" s="105"/>
      <c r="K20" s="105"/>
      <c r="L20" s="105"/>
      <c r="M20" s="285"/>
      <c r="N20" s="285"/>
      <c r="O20" s="285"/>
      <c r="P20" s="292"/>
      <c r="Q20" s="292"/>
      <c r="R20" s="290"/>
      <c r="S20" s="243">
        <f t="shared" si="0"/>
        <v>0</v>
      </c>
      <c r="T20" s="400"/>
      <c r="U20" s="157"/>
      <c r="V20" s="157"/>
      <c r="W20" s="125"/>
      <c r="X20" s="125"/>
      <c r="Y20" s="312"/>
      <c r="Z20" s="246">
        <f t="shared" si="1"/>
        <v>0</v>
      </c>
      <c r="AA20" s="247"/>
      <c r="AB20" s="247"/>
      <c r="AC20" s="198"/>
      <c r="AD20" s="198"/>
      <c r="AE20" s="198"/>
      <c r="AF20" s="198"/>
    </row>
    <row r="21" spans="1:32" x14ac:dyDescent="0.25">
      <c r="A21" s="289"/>
      <c r="B21" s="105"/>
      <c r="C21" s="105"/>
      <c r="D21" s="105"/>
      <c r="E21" s="105"/>
      <c r="F21" s="278"/>
      <c r="G21" s="118"/>
      <c r="H21" s="118"/>
      <c r="I21" s="118"/>
      <c r="J21" s="105"/>
      <c r="K21" s="105"/>
      <c r="L21" s="105"/>
      <c r="M21" s="105"/>
      <c r="N21" s="105"/>
      <c r="O21" s="285"/>
      <c r="P21" s="292"/>
      <c r="Q21" s="292"/>
      <c r="R21" s="290"/>
      <c r="S21" s="243">
        <f t="shared" si="0"/>
        <v>0</v>
      </c>
      <c r="T21" s="400"/>
      <c r="U21" s="157"/>
      <c r="V21" s="157"/>
      <c r="W21" s="125"/>
      <c r="X21" s="125"/>
      <c r="Y21" s="312"/>
      <c r="Z21" s="246">
        <f t="shared" si="1"/>
        <v>0</v>
      </c>
      <c r="AA21" s="247"/>
      <c r="AB21" s="247"/>
      <c r="AC21" s="198"/>
      <c r="AD21" s="198"/>
      <c r="AE21" s="198"/>
      <c r="AF21" s="198"/>
    </row>
    <row r="22" spans="1:32" x14ac:dyDescent="0.25">
      <c r="A22" s="106"/>
      <c r="B22" s="106"/>
      <c r="C22" s="106"/>
      <c r="D22" s="106"/>
      <c r="E22" s="106"/>
      <c r="F22" s="293"/>
      <c r="G22" s="293"/>
      <c r="H22" s="293"/>
      <c r="I22" s="293"/>
      <c r="J22" s="106"/>
      <c r="K22" s="106"/>
      <c r="L22" s="106"/>
      <c r="M22" s="106"/>
      <c r="N22" s="106"/>
      <c r="O22" s="240"/>
      <c r="P22" s="241"/>
      <c r="Q22" s="241"/>
      <c r="R22" s="242"/>
      <c r="S22" s="243">
        <f t="shared" si="0"/>
        <v>0</v>
      </c>
      <c r="T22" s="400"/>
      <c r="U22" s="244"/>
      <c r="V22" s="244"/>
      <c r="W22" s="245"/>
      <c r="X22" s="245"/>
      <c r="Y22" s="361"/>
      <c r="Z22" s="246">
        <f t="shared" si="1"/>
        <v>0</v>
      </c>
      <c r="AA22" s="247"/>
      <c r="AB22" s="247"/>
      <c r="AC22" s="198"/>
      <c r="AD22" s="198"/>
      <c r="AE22" s="198"/>
      <c r="AF22" s="198"/>
    </row>
    <row r="23" spans="1:32" x14ac:dyDescent="0.25">
      <c r="A23" s="106"/>
      <c r="B23" s="106"/>
      <c r="C23" s="106"/>
      <c r="D23" s="106"/>
      <c r="E23" s="106"/>
      <c r="F23" s="293"/>
      <c r="G23" s="293"/>
      <c r="H23" s="293"/>
      <c r="I23" s="293"/>
      <c r="J23" s="106"/>
      <c r="K23" s="106"/>
      <c r="L23" s="106"/>
      <c r="M23" s="106"/>
      <c r="N23" s="106"/>
      <c r="O23" s="240"/>
      <c r="P23" s="241"/>
      <c r="Q23" s="241"/>
      <c r="R23" s="242"/>
      <c r="S23" s="243">
        <f t="shared" si="0"/>
        <v>0</v>
      </c>
      <c r="T23" s="400"/>
      <c r="U23" s="244"/>
      <c r="V23" s="244"/>
      <c r="W23" s="245"/>
      <c r="X23" s="245"/>
      <c r="Y23" s="361"/>
      <c r="Z23" s="246">
        <f t="shared" si="1"/>
        <v>0</v>
      </c>
      <c r="AA23" s="247"/>
      <c r="AB23" s="247"/>
      <c r="AC23" s="198"/>
      <c r="AD23" s="198"/>
      <c r="AE23" s="198"/>
      <c r="AF23" s="198"/>
    </row>
    <row r="24" spans="1:32" x14ac:dyDescent="0.25">
      <c r="A24" s="106"/>
      <c r="B24" s="106"/>
      <c r="C24" s="106"/>
      <c r="D24" s="106"/>
      <c r="E24" s="106"/>
      <c r="F24" s="293"/>
      <c r="G24" s="293"/>
      <c r="H24" s="293"/>
      <c r="I24" s="293"/>
      <c r="J24" s="106"/>
      <c r="K24" s="106"/>
      <c r="L24" s="106"/>
      <c r="M24" s="106"/>
      <c r="N24" s="106"/>
      <c r="O24" s="240"/>
      <c r="P24" s="241"/>
      <c r="Q24" s="241"/>
      <c r="R24" s="242"/>
      <c r="S24" s="243">
        <f t="shared" si="0"/>
        <v>0</v>
      </c>
      <c r="T24" s="400"/>
      <c r="U24" s="244"/>
      <c r="V24" s="244"/>
      <c r="W24" s="245"/>
      <c r="X24" s="245"/>
      <c r="Y24" s="361"/>
      <c r="Z24" s="246">
        <f t="shared" si="1"/>
        <v>0</v>
      </c>
      <c r="AA24" s="247"/>
      <c r="AB24" s="247"/>
      <c r="AC24" s="198"/>
      <c r="AD24" s="198"/>
      <c r="AE24" s="198"/>
      <c r="AF24" s="198"/>
    </row>
    <row r="25" spans="1:32" x14ac:dyDescent="0.25">
      <c r="A25" s="106"/>
      <c r="B25" s="106"/>
      <c r="C25" s="106"/>
      <c r="D25" s="106"/>
      <c r="E25" s="106"/>
      <c r="F25" s="293"/>
      <c r="G25" s="293"/>
      <c r="H25" s="293"/>
      <c r="I25" s="293"/>
      <c r="J25" s="106"/>
      <c r="K25" s="106"/>
      <c r="L25" s="106"/>
      <c r="M25" s="106"/>
      <c r="N25" s="106"/>
      <c r="O25" s="240"/>
      <c r="P25" s="241"/>
      <c r="Q25" s="241"/>
      <c r="R25" s="242"/>
      <c r="S25" s="243">
        <f t="shared" si="0"/>
        <v>0</v>
      </c>
      <c r="T25" s="400"/>
      <c r="U25" s="244"/>
      <c r="V25" s="244"/>
      <c r="W25" s="245"/>
      <c r="X25" s="245"/>
      <c r="Y25" s="361"/>
      <c r="Z25" s="246">
        <f t="shared" si="1"/>
        <v>0</v>
      </c>
      <c r="AA25" s="247"/>
      <c r="AB25" s="247"/>
      <c r="AC25" s="198"/>
      <c r="AD25" s="198"/>
      <c r="AE25" s="198"/>
      <c r="AF25" s="198"/>
    </row>
    <row r="26" spans="1:32" x14ac:dyDescent="0.25">
      <c r="A26" s="106"/>
      <c r="B26" s="106"/>
      <c r="C26" s="106"/>
      <c r="D26" s="106"/>
      <c r="E26" s="106"/>
      <c r="F26" s="293"/>
      <c r="G26" s="293"/>
      <c r="H26" s="293"/>
      <c r="I26" s="293"/>
      <c r="J26" s="106"/>
      <c r="K26" s="106"/>
      <c r="L26" s="106"/>
      <c r="M26" s="106"/>
      <c r="N26" s="106"/>
      <c r="O26" s="240"/>
      <c r="P26" s="241"/>
      <c r="Q26" s="241"/>
      <c r="R26" s="242"/>
      <c r="S26" s="243">
        <f t="shared" si="0"/>
        <v>0</v>
      </c>
      <c r="T26" s="400"/>
      <c r="U26" s="244"/>
      <c r="V26" s="244"/>
      <c r="W26" s="245"/>
      <c r="X26" s="245"/>
      <c r="Y26" s="361"/>
      <c r="Z26" s="246">
        <f t="shared" si="1"/>
        <v>0</v>
      </c>
      <c r="AA26" s="247"/>
      <c r="AB26" s="247"/>
      <c r="AC26" s="198"/>
      <c r="AD26" s="198"/>
      <c r="AE26" s="198"/>
      <c r="AF26" s="198"/>
    </row>
    <row r="27" spans="1:32" x14ac:dyDescent="0.25">
      <c r="A27" s="198"/>
      <c r="B27" s="198"/>
      <c r="C27" s="198"/>
      <c r="D27" s="198"/>
      <c r="E27" s="198"/>
      <c r="F27" s="239"/>
      <c r="G27" s="239"/>
      <c r="H27" s="239"/>
      <c r="I27" s="239"/>
      <c r="J27" s="198"/>
      <c r="K27" s="198"/>
      <c r="L27" s="198"/>
      <c r="M27" s="198"/>
      <c r="N27" s="198"/>
      <c r="O27" s="240"/>
      <c r="P27" s="241"/>
      <c r="Q27" s="241"/>
      <c r="R27" s="242"/>
      <c r="S27" s="243">
        <f t="shared" si="0"/>
        <v>0</v>
      </c>
      <c r="T27" s="400"/>
      <c r="U27" s="244"/>
      <c r="V27" s="244"/>
      <c r="W27" s="245"/>
      <c r="X27" s="245"/>
      <c r="Y27" s="361"/>
      <c r="Z27" s="246">
        <f t="shared" si="1"/>
        <v>0</v>
      </c>
      <c r="AA27" s="247"/>
      <c r="AB27" s="247"/>
      <c r="AC27" s="198"/>
      <c r="AD27" s="198"/>
      <c r="AE27" s="198"/>
      <c r="AF27" s="198"/>
    </row>
    <row r="28" spans="1:32" x14ac:dyDescent="0.25">
      <c r="A28" s="198"/>
      <c r="B28" s="198"/>
      <c r="C28" s="198"/>
      <c r="D28" s="198"/>
      <c r="E28" s="198"/>
      <c r="F28" s="239"/>
      <c r="G28" s="239"/>
      <c r="H28" s="239"/>
      <c r="I28" s="239"/>
      <c r="J28" s="198"/>
      <c r="K28" s="198"/>
      <c r="L28" s="198"/>
      <c r="M28" s="198"/>
      <c r="N28" s="198"/>
      <c r="O28" s="240"/>
      <c r="P28" s="241"/>
      <c r="Q28" s="241"/>
      <c r="R28" s="242"/>
      <c r="S28" s="243">
        <f t="shared" si="0"/>
        <v>0</v>
      </c>
      <c r="T28" s="400"/>
      <c r="U28" s="244"/>
      <c r="V28" s="244"/>
      <c r="W28" s="245"/>
      <c r="X28" s="245"/>
      <c r="Y28" s="361"/>
      <c r="Z28" s="246">
        <f t="shared" si="1"/>
        <v>0</v>
      </c>
      <c r="AA28" s="247"/>
      <c r="AB28" s="247"/>
      <c r="AC28" s="198"/>
      <c r="AD28" s="198"/>
      <c r="AE28" s="198"/>
      <c r="AF28" s="198"/>
    </row>
    <row r="29" spans="1:32" x14ac:dyDescent="0.25">
      <c r="A29" s="198"/>
      <c r="B29" s="198"/>
      <c r="C29" s="198"/>
      <c r="D29" s="198"/>
      <c r="E29" s="198"/>
      <c r="F29" s="239"/>
      <c r="G29" s="239"/>
      <c r="H29" s="239"/>
      <c r="I29" s="239"/>
      <c r="J29" s="198"/>
      <c r="K29" s="198"/>
      <c r="L29" s="198"/>
      <c r="M29" s="198"/>
      <c r="N29" s="198"/>
      <c r="O29" s="240"/>
      <c r="P29" s="241"/>
      <c r="Q29" s="241"/>
      <c r="R29" s="242"/>
      <c r="S29" s="243">
        <f t="shared" si="0"/>
        <v>0</v>
      </c>
      <c r="T29" s="400"/>
      <c r="U29" s="244"/>
      <c r="V29" s="244"/>
      <c r="W29" s="245"/>
      <c r="X29" s="245"/>
      <c r="Y29" s="361"/>
      <c r="Z29" s="246">
        <f t="shared" si="1"/>
        <v>0</v>
      </c>
      <c r="AA29" s="247"/>
      <c r="AB29" s="247"/>
      <c r="AC29" s="198"/>
      <c r="AD29" s="198"/>
      <c r="AE29" s="198"/>
      <c r="AF29" s="198"/>
    </row>
    <row r="30" spans="1:32" x14ac:dyDescent="0.25">
      <c r="A30" s="198"/>
      <c r="B30" s="198"/>
      <c r="C30" s="198"/>
      <c r="D30" s="198"/>
      <c r="E30" s="198"/>
      <c r="F30" s="239"/>
      <c r="G30" s="239"/>
      <c r="H30" s="239"/>
      <c r="I30" s="239"/>
      <c r="J30" s="198"/>
      <c r="K30" s="198"/>
      <c r="L30" s="198"/>
      <c r="M30" s="198"/>
      <c r="N30" s="198"/>
      <c r="O30" s="240"/>
      <c r="P30" s="241"/>
      <c r="Q30" s="241"/>
      <c r="R30" s="242"/>
      <c r="S30" s="243">
        <f t="shared" si="0"/>
        <v>0</v>
      </c>
      <c r="T30" s="400"/>
      <c r="U30" s="244"/>
      <c r="V30" s="244"/>
      <c r="W30" s="245"/>
      <c r="X30" s="245"/>
      <c r="Y30" s="361"/>
      <c r="Z30" s="246">
        <f t="shared" si="1"/>
        <v>0</v>
      </c>
      <c r="AA30" s="247"/>
      <c r="AB30" s="247"/>
      <c r="AC30" s="198"/>
      <c r="AD30" s="198"/>
      <c r="AE30" s="198"/>
      <c r="AF30" s="198"/>
    </row>
    <row r="31" spans="1:32" x14ac:dyDescent="0.25">
      <c r="A31" s="198"/>
      <c r="B31" s="198"/>
      <c r="C31" s="198"/>
      <c r="D31" s="198"/>
      <c r="E31" s="198"/>
      <c r="F31" s="239"/>
      <c r="G31" s="239"/>
      <c r="H31" s="239"/>
      <c r="I31" s="239"/>
      <c r="J31" s="198"/>
      <c r="K31" s="198"/>
      <c r="L31" s="198"/>
      <c r="M31" s="198"/>
      <c r="N31" s="198"/>
      <c r="O31" s="240"/>
      <c r="P31" s="241"/>
      <c r="Q31" s="241"/>
      <c r="R31" s="242"/>
      <c r="S31" s="243">
        <f t="shared" si="0"/>
        <v>0</v>
      </c>
      <c r="T31" s="400"/>
      <c r="U31" s="244"/>
      <c r="V31" s="244"/>
      <c r="W31" s="245"/>
      <c r="X31" s="245"/>
      <c r="Y31" s="361"/>
      <c r="Z31" s="246">
        <f t="shared" si="1"/>
        <v>0</v>
      </c>
      <c r="AA31" s="247"/>
      <c r="AB31" s="247"/>
      <c r="AC31" s="198"/>
      <c r="AD31" s="198"/>
      <c r="AE31" s="198"/>
      <c r="AF31" s="198"/>
    </row>
    <row r="32" spans="1:32" x14ac:dyDescent="0.25">
      <c r="A32" s="198"/>
      <c r="B32" s="198"/>
      <c r="C32" s="198"/>
      <c r="D32" s="198"/>
      <c r="E32" s="198"/>
      <c r="F32" s="239"/>
      <c r="G32" s="239"/>
      <c r="H32" s="239"/>
      <c r="I32" s="239"/>
      <c r="J32" s="198"/>
      <c r="K32" s="198"/>
      <c r="L32" s="198"/>
      <c r="M32" s="198"/>
      <c r="N32" s="198"/>
      <c r="O32" s="240"/>
      <c r="P32" s="241"/>
      <c r="Q32" s="241"/>
      <c r="R32" s="242"/>
      <c r="S32" s="243">
        <f t="shared" si="0"/>
        <v>0</v>
      </c>
      <c r="T32" s="400"/>
      <c r="U32" s="244"/>
      <c r="V32" s="244"/>
      <c r="W32" s="245"/>
      <c r="X32" s="245"/>
      <c r="Y32" s="361"/>
      <c r="Z32" s="246">
        <f t="shared" si="1"/>
        <v>0</v>
      </c>
      <c r="AA32" s="247"/>
      <c r="AB32" s="247"/>
      <c r="AC32" s="198"/>
      <c r="AD32" s="198"/>
      <c r="AE32" s="198"/>
      <c r="AF32" s="198"/>
    </row>
    <row r="33" spans="1:32" x14ac:dyDescent="0.25">
      <c r="A33" s="198"/>
      <c r="B33" s="198"/>
      <c r="C33" s="198"/>
      <c r="D33" s="198"/>
      <c r="E33" s="198"/>
      <c r="F33" s="239"/>
      <c r="G33" s="239"/>
      <c r="H33" s="239"/>
      <c r="I33" s="239"/>
      <c r="J33" s="198"/>
      <c r="K33" s="198"/>
      <c r="L33" s="198"/>
      <c r="M33" s="198"/>
      <c r="N33" s="198"/>
      <c r="O33" s="240"/>
      <c r="P33" s="241"/>
      <c r="Q33" s="241"/>
      <c r="R33" s="242"/>
      <c r="S33" s="243">
        <f t="shared" si="0"/>
        <v>0</v>
      </c>
      <c r="T33" s="400"/>
      <c r="U33" s="244"/>
      <c r="V33" s="244"/>
      <c r="W33" s="245"/>
      <c r="X33" s="245"/>
      <c r="Y33" s="361"/>
      <c r="Z33" s="246">
        <f t="shared" si="1"/>
        <v>0</v>
      </c>
      <c r="AA33" s="247"/>
      <c r="AB33" s="247"/>
      <c r="AC33" s="198"/>
      <c r="AD33" s="198"/>
      <c r="AE33" s="198"/>
      <c r="AF33" s="198"/>
    </row>
    <row r="34" spans="1:32" x14ac:dyDescent="0.25">
      <c r="A34" s="198"/>
      <c r="B34" s="198"/>
      <c r="C34" s="198"/>
      <c r="D34" s="198"/>
      <c r="E34" s="198"/>
      <c r="F34" s="239"/>
      <c r="G34" s="239"/>
      <c r="H34" s="239"/>
      <c r="I34" s="239"/>
      <c r="J34" s="198"/>
      <c r="K34" s="198"/>
      <c r="L34" s="198"/>
      <c r="M34" s="198"/>
      <c r="N34" s="198"/>
      <c r="O34" s="240"/>
      <c r="P34" s="241"/>
      <c r="Q34" s="241"/>
      <c r="R34" s="242"/>
      <c r="S34" s="243">
        <f t="shared" si="0"/>
        <v>0</v>
      </c>
      <c r="T34" s="400"/>
      <c r="U34" s="244"/>
      <c r="V34" s="244"/>
      <c r="W34" s="245"/>
      <c r="X34" s="245"/>
      <c r="Y34" s="361"/>
      <c r="Z34" s="246">
        <f t="shared" si="1"/>
        <v>0</v>
      </c>
      <c r="AA34" s="247"/>
      <c r="AB34" s="247"/>
      <c r="AC34" s="198"/>
      <c r="AD34" s="198"/>
      <c r="AE34" s="198"/>
      <c r="AF34" s="198"/>
    </row>
    <row r="35" spans="1:32" x14ac:dyDescent="0.25">
      <c r="A35" s="198"/>
      <c r="B35" s="198"/>
      <c r="C35" s="198"/>
      <c r="D35" s="198"/>
      <c r="E35" s="198"/>
      <c r="F35" s="239"/>
      <c r="G35" s="239"/>
      <c r="H35" s="239"/>
      <c r="I35" s="239"/>
      <c r="J35" s="198"/>
      <c r="K35" s="198"/>
      <c r="L35" s="198"/>
      <c r="M35" s="198"/>
      <c r="N35" s="198"/>
      <c r="O35" s="240"/>
      <c r="P35" s="241"/>
      <c r="Q35" s="241"/>
      <c r="R35" s="242"/>
      <c r="S35" s="243">
        <f t="shared" si="0"/>
        <v>0</v>
      </c>
      <c r="T35" s="400"/>
      <c r="U35" s="244"/>
      <c r="V35" s="244"/>
      <c r="W35" s="245"/>
      <c r="X35" s="245"/>
      <c r="Y35" s="361"/>
      <c r="Z35" s="246">
        <f t="shared" si="1"/>
        <v>0</v>
      </c>
      <c r="AA35" s="247"/>
      <c r="AB35" s="247"/>
      <c r="AC35" s="198"/>
      <c r="AD35" s="198"/>
      <c r="AE35" s="198"/>
      <c r="AF35" s="198"/>
    </row>
    <row r="36" spans="1:32" x14ac:dyDescent="0.25">
      <c r="A36" s="198"/>
      <c r="B36" s="198"/>
      <c r="C36" s="198"/>
      <c r="D36" s="198"/>
      <c r="E36" s="198"/>
      <c r="F36" s="239"/>
      <c r="G36" s="239"/>
      <c r="H36" s="239"/>
      <c r="I36" s="239"/>
      <c r="J36" s="198"/>
      <c r="K36" s="198"/>
      <c r="L36" s="198"/>
      <c r="M36" s="198"/>
      <c r="N36" s="198"/>
      <c r="O36" s="240"/>
      <c r="P36" s="241"/>
      <c r="Q36" s="241"/>
      <c r="R36" s="242"/>
      <c r="S36" s="243">
        <f t="shared" si="0"/>
        <v>0</v>
      </c>
      <c r="T36" s="400"/>
      <c r="U36" s="244"/>
      <c r="V36" s="244"/>
      <c r="W36" s="245"/>
      <c r="X36" s="245"/>
      <c r="Y36" s="361"/>
      <c r="Z36" s="246">
        <f t="shared" si="1"/>
        <v>0</v>
      </c>
      <c r="AA36" s="247"/>
      <c r="AB36" s="247"/>
      <c r="AC36" s="198"/>
      <c r="AD36" s="198"/>
      <c r="AE36" s="198"/>
      <c r="AF36" s="198"/>
    </row>
    <row r="37" spans="1:32" x14ac:dyDescent="0.25">
      <c r="A37" s="198"/>
      <c r="B37" s="198"/>
      <c r="C37" s="198"/>
      <c r="D37" s="198"/>
      <c r="E37" s="198"/>
      <c r="F37" s="239"/>
      <c r="G37" s="239"/>
      <c r="H37" s="239"/>
      <c r="I37" s="239"/>
      <c r="J37" s="198"/>
      <c r="K37" s="198"/>
      <c r="L37" s="198"/>
      <c r="M37" s="198"/>
      <c r="N37" s="198"/>
      <c r="O37" s="240"/>
      <c r="P37" s="241"/>
      <c r="Q37" s="241"/>
      <c r="R37" s="242"/>
      <c r="S37" s="243">
        <f t="shared" ref="S37:S68" si="2">(O37*P37)*0.8</f>
        <v>0</v>
      </c>
      <c r="T37" s="400"/>
      <c r="U37" s="244"/>
      <c r="V37" s="244"/>
      <c r="W37" s="245"/>
      <c r="X37" s="245"/>
      <c r="Y37" s="361"/>
      <c r="Z37" s="246">
        <f t="shared" ref="Z37:Z68" si="3">S37-(Y37*P37)</f>
        <v>0</v>
      </c>
      <c r="AA37" s="247"/>
      <c r="AB37" s="247"/>
      <c r="AC37" s="198"/>
      <c r="AD37" s="198"/>
      <c r="AE37" s="198"/>
      <c r="AF37" s="198"/>
    </row>
    <row r="38" spans="1:32" x14ac:dyDescent="0.25">
      <c r="A38" s="198"/>
      <c r="B38" s="198"/>
      <c r="C38" s="198"/>
      <c r="D38" s="198"/>
      <c r="E38" s="198"/>
      <c r="F38" s="239"/>
      <c r="G38" s="239"/>
      <c r="H38" s="239"/>
      <c r="I38" s="239"/>
      <c r="J38" s="198"/>
      <c r="K38" s="198"/>
      <c r="L38" s="198"/>
      <c r="M38" s="198"/>
      <c r="N38" s="198"/>
      <c r="O38" s="240"/>
      <c r="P38" s="241"/>
      <c r="Q38" s="241"/>
      <c r="R38" s="242"/>
      <c r="S38" s="243">
        <f t="shared" si="2"/>
        <v>0</v>
      </c>
      <c r="T38" s="400"/>
      <c r="U38" s="244"/>
      <c r="V38" s="244"/>
      <c r="W38" s="245"/>
      <c r="X38" s="245"/>
      <c r="Y38" s="361"/>
      <c r="Z38" s="246">
        <f t="shared" si="3"/>
        <v>0</v>
      </c>
      <c r="AA38" s="247"/>
      <c r="AB38" s="247"/>
      <c r="AC38" s="198"/>
      <c r="AD38" s="198"/>
      <c r="AE38" s="198"/>
      <c r="AF38" s="198"/>
    </row>
    <row r="39" spans="1:32" x14ac:dyDescent="0.25">
      <c r="A39" s="198"/>
      <c r="B39" s="198"/>
      <c r="C39" s="198"/>
      <c r="D39" s="198"/>
      <c r="E39" s="198"/>
      <c r="F39" s="239"/>
      <c r="G39" s="239"/>
      <c r="H39" s="239"/>
      <c r="I39" s="239"/>
      <c r="J39" s="198"/>
      <c r="K39" s="198"/>
      <c r="L39" s="198"/>
      <c r="M39" s="198"/>
      <c r="N39" s="198"/>
      <c r="O39" s="240"/>
      <c r="P39" s="241"/>
      <c r="Q39" s="241"/>
      <c r="R39" s="242"/>
      <c r="S39" s="243">
        <f t="shared" si="2"/>
        <v>0</v>
      </c>
      <c r="T39" s="400"/>
      <c r="U39" s="244"/>
      <c r="V39" s="244"/>
      <c r="W39" s="245"/>
      <c r="X39" s="245"/>
      <c r="Y39" s="361"/>
      <c r="Z39" s="246">
        <f t="shared" si="3"/>
        <v>0</v>
      </c>
      <c r="AA39" s="247"/>
      <c r="AB39" s="247"/>
      <c r="AC39" s="198"/>
      <c r="AD39" s="198"/>
      <c r="AE39" s="198"/>
      <c r="AF39" s="198"/>
    </row>
    <row r="40" spans="1:32" x14ac:dyDescent="0.25">
      <c r="A40" s="198"/>
      <c r="B40" s="198"/>
      <c r="C40" s="198"/>
      <c r="D40" s="198"/>
      <c r="E40" s="198"/>
      <c r="F40" s="239"/>
      <c r="G40" s="239"/>
      <c r="H40" s="239"/>
      <c r="I40" s="239"/>
      <c r="J40" s="198"/>
      <c r="K40" s="198"/>
      <c r="L40" s="198"/>
      <c r="M40" s="198"/>
      <c r="N40" s="198"/>
      <c r="O40" s="240"/>
      <c r="P40" s="241"/>
      <c r="Q40" s="241"/>
      <c r="R40" s="242"/>
      <c r="S40" s="243">
        <f t="shared" si="2"/>
        <v>0</v>
      </c>
      <c r="T40" s="400"/>
      <c r="U40" s="244"/>
      <c r="V40" s="244"/>
      <c r="W40" s="245"/>
      <c r="X40" s="245"/>
      <c r="Y40" s="361"/>
      <c r="Z40" s="246">
        <f t="shared" si="3"/>
        <v>0</v>
      </c>
      <c r="AA40" s="247"/>
      <c r="AB40" s="247"/>
      <c r="AC40" s="198"/>
      <c r="AD40" s="198"/>
      <c r="AE40" s="198"/>
      <c r="AF40" s="198"/>
    </row>
    <row r="41" spans="1:32" x14ac:dyDescent="0.25">
      <c r="A41" s="198"/>
      <c r="B41" s="198"/>
      <c r="C41" s="198"/>
      <c r="D41" s="198"/>
      <c r="E41" s="198"/>
      <c r="F41" s="239"/>
      <c r="G41" s="239"/>
      <c r="H41" s="239"/>
      <c r="I41" s="239"/>
      <c r="J41" s="198"/>
      <c r="K41" s="198"/>
      <c r="L41" s="198"/>
      <c r="M41" s="198"/>
      <c r="N41" s="198"/>
      <c r="O41" s="240"/>
      <c r="P41" s="241"/>
      <c r="Q41" s="241"/>
      <c r="R41" s="242"/>
      <c r="S41" s="243">
        <f t="shared" si="2"/>
        <v>0</v>
      </c>
      <c r="T41" s="400"/>
      <c r="U41" s="244"/>
      <c r="V41" s="244"/>
      <c r="W41" s="245"/>
      <c r="X41" s="245"/>
      <c r="Y41" s="361"/>
      <c r="Z41" s="246">
        <f t="shared" si="3"/>
        <v>0</v>
      </c>
      <c r="AA41" s="247"/>
      <c r="AB41" s="247"/>
      <c r="AC41" s="198"/>
      <c r="AD41" s="198"/>
      <c r="AE41" s="198"/>
      <c r="AF41" s="198"/>
    </row>
    <row r="42" spans="1:32" x14ac:dyDescent="0.25">
      <c r="A42" s="198"/>
      <c r="B42" s="198"/>
      <c r="C42" s="198"/>
      <c r="D42" s="198"/>
      <c r="E42" s="198"/>
      <c r="F42" s="239"/>
      <c r="G42" s="239"/>
      <c r="H42" s="239"/>
      <c r="I42" s="239"/>
      <c r="J42" s="198"/>
      <c r="K42" s="198"/>
      <c r="L42" s="198"/>
      <c r="M42" s="198"/>
      <c r="N42" s="198"/>
      <c r="O42" s="240"/>
      <c r="P42" s="241"/>
      <c r="Q42" s="241"/>
      <c r="R42" s="242"/>
      <c r="S42" s="243">
        <f t="shared" si="2"/>
        <v>0</v>
      </c>
      <c r="T42" s="400"/>
      <c r="U42" s="244"/>
      <c r="V42" s="244"/>
      <c r="W42" s="245"/>
      <c r="X42" s="245"/>
      <c r="Y42" s="361"/>
      <c r="Z42" s="246">
        <f t="shared" si="3"/>
        <v>0</v>
      </c>
      <c r="AA42" s="247"/>
      <c r="AB42" s="247"/>
      <c r="AC42" s="198"/>
      <c r="AD42" s="198"/>
      <c r="AE42" s="198"/>
      <c r="AF42" s="198"/>
    </row>
    <row r="43" spans="1:32" x14ac:dyDescent="0.25">
      <c r="A43" s="198"/>
      <c r="B43" s="198"/>
      <c r="C43" s="198"/>
      <c r="D43" s="198"/>
      <c r="E43" s="198"/>
      <c r="F43" s="239"/>
      <c r="G43" s="239"/>
      <c r="H43" s="239"/>
      <c r="I43" s="239"/>
      <c r="J43" s="198"/>
      <c r="K43" s="198"/>
      <c r="L43" s="198"/>
      <c r="M43" s="198"/>
      <c r="N43" s="198"/>
      <c r="O43" s="240"/>
      <c r="P43" s="241"/>
      <c r="Q43" s="241"/>
      <c r="R43" s="242"/>
      <c r="S43" s="243">
        <f t="shared" si="2"/>
        <v>0</v>
      </c>
      <c r="T43" s="400"/>
      <c r="U43" s="244"/>
      <c r="V43" s="244"/>
      <c r="W43" s="245"/>
      <c r="X43" s="245"/>
      <c r="Y43" s="361"/>
      <c r="Z43" s="246">
        <f t="shared" si="3"/>
        <v>0</v>
      </c>
      <c r="AA43" s="247"/>
      <c r="AB43" s="247"/>
      <c r="AC43" s="198"/>
      <c r="AD43" s="198"/>
      <c r="AE43" s="198"/>
      <c r="AF43" s="198"/>
    </row>
    <row r="44" spans="1:32" x14ac:dyDescent="0.25">
      <c r="A44" s="198"/>
      <c r="B44" s="198"/>
      <c r="C44" s="198"/>
      <c r="D44" s="198"/>
      <c r="E44" s="198"/>
      <c r="F44" s="239"/>
      <c r="G44" s="239"/>
      <c r="H44" s="239"/>
      <c r="I44" s="239"/>
      <c r="J44" s="198"/>
      <c r="K44" s="198"/>
      <c r="L44" s="198"/>
      <c r="M44" s="198"/>
      <c r="N44" s="198"/>
      <c r="O44" s="240"/>
      <c r="P44" s="241"/>
      <c r="Q44" s="241"/>
      <c r="R44" s="242"/>
      <c r="S44" s="243">
        <f t="shared" si="2"/>
        <v>0</v>
      </c>
      <c r="T44" s="400"/>
      <c r="U44" s="244"/>
      <c r="V44" s="244"/>
      <c r="W44" s="245"/>
      <c r="X44" s="245"/>
      <c r="Y44" s="361"/>
      <c r="Z44" s="246">
        <f t="shared" si="3"/>
        <v>0</v>
      </c>
      <c r="AA44" s="247"/>
      <c r="AB44" s="247"/>
      <c r="AC44" s="198"/>
      <c r="AD44" s="198"/>
      <c r="AE44" s="198"/>
      <c r="AF44" s="198"/>
    </row>
    <row r="45" spans="1:32" x14ac:dyDescent="0.25">
      <c r="A45" s="198"/>
      <c r="B45" s="198"/>
      <c r="C45" s="198"/>
      <c r="D45" s="198"/>
      <c r="E45" s="198"/>
      <c r="F45" s="239"/>
      <c r="G45" s="239"/>
      <c r="H45" s="239"/>
      <c r="I45" s="239"/>
      <c r="J45" s="198"/>
      <c r="K45" s="198"/>
      <c r="L45" s="198"/>
      <c r="M45" s="198"/>
      <c r="N45" s="198"/>
      <c r="O45" s="240"/>
      <c r="P45" s="241"/>
      <c r="Q45" s="241"/>
      <c r="R45" s="242"/>
      <c r="S45" s="243">
        <f t="shared" si="2"/>
        <v>0</v>
      </c>
      <c r="T45" s="400"/>
      <c r="U45" s="244"/>
      <c r="V45" s="244"/>
      <c r="W45" s="245"/>
      <c r="X45" s="245"/>
      <c r="Y45" s="361"/>
      <c r="Z45" s="246">
        <f t="shared" si="3"/>
        <v>0</v>
      </c>
      <c r="AA45" s="247"/>
      <c r="AB45" s="247"/>
      <c r="AC45" s="198"/>
      <c r="AD45" s="198"/>
      <c r="AE45" s="198"/>
      <c r="AF45" s="198"/>
    </row>
    <row r="46" spans="1:32" x14ac:dyDescent="0.25">
      <c r="A46" s="198"/>
      <c r="B46" s="198"/>
      <c r="C46" s="198"/>
      <c r="D46" s="198"/>
      <c r="E46" s="198"/>
      <c r="F46" s="239"/>
      <c r="G46" s="239"/>
      <c r="H46" s="239"/>
      <c r="I46" s="239"/>
      <c r="J46" s="198"/>
      <c r="K46" s="198"/>
      <c r="L46" s="198"/>
      <c r="M46" s="198"/>
      <c r="N46" s="198"/>
      <c r="O46" s="240"/>
      <c r="P46" s="241"/>
      <c r="Q46" s="241"/>
      <c r="R46" s="242"/>
      <c r="S46" s="243">
        <f t="shared" si="2"/>
        <v>0</v>
      </c>
      <c r="T46" s="400"/>
      <c r="U46" s="244"/>
      <c r="V46" s="244"/>
      <c r="W46" s="245"/>
      <c r="X46" s="245"/>
      <c r="Y46" s="361"/>
      <c r="Z46" s="246">
        <f t="shared" si="3"/>
        <v>0</v>
      </c>
      <c r="AA46" s="247"/>
      <c r="AB46" s="247"/>
      <c r="AC46" s="198"/>
      <c r="AD46" s="198"/>
      <c r="AE46" s="198"/>
      <c r="AF46" s="198"/>
    </row>
    <row r="47" spans="1:32" x14ac:dyDescent="0.25">
      <c r="A47" s="198"/>
      <c r="B47" s="198"/>
      <c r="C47" s="198"/>
      <c r="D47" s="198"/>
      <c r="E47" s="198"/>
      <c r="F47" s="239"/>
      <c r="G47" s="239"/>
      <c r="H47" s="239"/>
      <c r="I47" s="239"/>
      <c r="J47" s="198"/>
      <c r="K47" s="198"/>
      <c r="L47" s="198"/>
      <c r="M47" s="198"/>
      <c r="N47" s="198"/>
      <c r="O47" s="240"/>
      <c r="P47" s="241"/>
      <c r="Q47" s="241"/>
      <c r="R47" s="242"/>
      <c r="S47" s="243">
        <f t="shared" si="2"/>
        <v>0</v>
      </c>
      <c r="T47" s="400"/>
      <c r="U47" s="244"/>
      <c r="V47" s="244"/>
      <c r="W47" s="245"/>
      <c r="X47" s="245"/>
      <c r="Y47" s="361"/>
      <c r="Z47" s="246">
        <f t="shared" si="3"/>
        <v>0</v>
      </c>
      <c r="AA47" s="247"/>
      <c r="AB47" s="247"/>
      <c r="AC47" s="198"/>
      <c r="AD47" s="198"/>
      <c r="AE47" s="198"/>
      <c r="AF47" s="198"/>
    </row>
    <row r="48" spans="1:32" x14ac:dyDescent="0.25">
      <c r="A48" s="198"/>
      <c r="B48" s="198"/>
      <c r="C48" s="198"/>
      <c r="D48" s="198"/>
      <c r="E48" s="198"/>
      <c r="F48" s="239"/>
      <c r="G48" s="239"/>
      <c r="H48" s="239"/>
      <c r="I48" s="239"/>
      <c r="J48" s="198"/>
      <c r="K48" s="198"/>
      <c r="L48" s="198"/>
      <c r="M48" s="198"/>
      <c r="N48" s="198"/>
      <c r="O48" s="240"/>
      <c r="P48" s="241"/>
      <c r="Q48" s="241"/>
      <c r="R48" s="242"/>
      <c r="S48" s="243">
        <f t="shared" si="2"/>
        <v>0</v>
      </c>
      <c r="T48" s="400"/>
      <c r="U48" s="244"/>
      <c r="V48" s="244"/>
      <c r="W48" s="245"/>
      <c r="X48" s="245"/>
      <c r="Y48" s="361"/>
      <c r="Z48" s="246">
        <f t="shared" si="3"/>
        <v>0</v>
      </c>
      <c r="AA48" s="247"/>
      <c r="AB48" s="247"/>
      <c r="AC48" s="198"/>
      <c r="AD48" s="198"/>
      <c r="AE48" s="198"/>
      <c r="AF48" s="198"/>
    </row>
    <row r="49" spans="1:32" x14ac:dyDescent="0.25">
      <c r="A49" s="198"/>
      <c r="B49" s="198"/>
      <c r="C49" s="198"/>
      <c r="D49" s="198"/>
      <c r="E49" s="198"/>
      <c r="F49" s="239"/>
      <c r="G49" s="239"/>
      <c r="H49" s="239"/>
      <c r="I49" s="239"/>
      <c r="J49" s="198"/>
      <c r="K49" s="198"/>
      <c r="L49" s="198"/>
      <c r="M49" s="198"/>
      <c r="N49" s="198"/>
      <c r="O49" s="240"/>
      <c r="P49" s="241"/>
      <c r="Q49" s="241"/>
      <c r="R49" s="242"/>
      <c r="S49" s="243">
        <f t="shared" si="2"/>
        <v>0</v>
      </c>
      <c r="T49" s="400"/>
      <c r="U49" s="244"/>
      <c r="V49" s="244"/>
      <c r="W49" s="245"/>
      <c r="X49" s="245"/>
      <c r="Y49" s="361"/>
      <c r="Z49" s="246">
        <f t="shared" si="3"/>
        <v>0</v>
      </c>
      <c r="AA49" s="247"/>
      <c r="AB49" s="247"/>
      <c r="AC49" s="198"/>
      <c r="AD49" s="198"/>
      <c r="AE49" s="198"/>
      <c r="AF49" s="198"/>
    </row>
    <row r="50" spans="1:32" x14ac:dyDescent="0.25">
      <c r="A50" s="198"/>
      <c r="B50" s="198"/>
      <c r="C50" s="198"/>
      <c r="D50" s="198"/>
      <c r="E50" s="198"/>
      <c r="F50" s="239"/>
      <c r="G50" s="239"/>
      <c r="H50" s="239"/>
      <c r="I50" s="239"/>
      <c r="J50" s="198"/>
      <c r="K50" s="198"/>
      <c r="L50" s="198"/>
      <c r="M50" s="198"/>
      <c r="N50" s="198"/>
      <c r="O50" s="240"/>
      <c r="P50" s="241"/>
      <c r="Q50" s="241"/>
      <c r="R50" s="242"/>
      <c r="S50" s="243">
        <f t="shared" si="2"/>
        <v>0</v>
      </c>
      <c r="T50" s="400"/>
      <c r="U50" s="244"/>
      <c r="V50" s="244"/>
      <c r="W50" s="245"/>
      <c r="X50" s="245"/>
      <c r="Y50" s="361"/>
      <c r="Z50" s="246">
        <f t="shared" si="3"/>
        <v>0</v>
      </c>
      <c r="AA50" s="247"/>
      <c r="AB50" s="247"/>
      <c r="AC50" s="198"/>
      <c r="AD50" s="198"/>
      <c r="AE50" s="198"/>
      <c r="AF50" s="198"/>
    </row>
    <row r="51" spans="1:32" x14ac:dyDescent="0.25">
      <c r="A51" s="198"/>
      <c r="B51" s="198"/>
      <c r="C51" s="198"/>
      <c r="D51" s="198"/>
      <c r="E51" s="198"/>
      <c r="F51" s="239"/>
      <c r="G51" s="239"/>
      <c r="H51" s="239"/>
      <c r="I51" s="239"/>
      <c r="J51" s="198"/>
      <c r="K51" s="198"/>
      <c r="L51" s="198"/>
      <c r="M51" s="198"/>
      <c r="N51" s="198"/>
      <c r="O51" s="240"/>
      <c r="P51" s="241"/>
      <c r="Q51" s="241"/>
      <c r="R51" s="242"/>
      <c r="S51" s="243">
        <f t="shared" si="2"/>
        <v>0</v>
      </c>
      <c r="T51" s="400"/>
      <c r="U51" s="244"/>
      <c r="V51" s="244"/>
      <c r="W51" s="245"/>
      <c r="X51" s="245"/>
      <c r="Y51" s="361"/>
      <c r="Z51" s="246">
        <f t="shared" si="3"/>
        <v>0</v>
      </c>
      <c r="AA51" s="247"/>
      <c r="AB51" s="247"/>
      <c r="AC51" s="198"/>
      <c r="AD51" s="198"/>
      <c r="AE51" s="198"/>
      <c r="AF51" s="198"/>
    </row>
    <row r="52" spans="1:32" x14ac:dyDescent="0.25">
      <c r="A52" s="198"/>
      <c r="B52" s="198"/>
      <c r="C52" s="198"/>
      <c r="D52" s="198"/>
      <c r="E52" s="198"/>
      <c r="F52" s="239"/>
      <c r="G52" s="239"/>
      <c r="H52" s="239"/>
      <c r="I52" s="239"/>
      <c r="J52" s="198"/>
      <c r="K52" s="198"/>
      <c r="L52" s="198"/>
      <c r="M52" s="198"/>
      <c r="N52" s="198"/>
      <c r="O52" s="240"/>
      <c r="P52" s="241"/>
      <c r="Q52" s="241"/>
      <c r="R52" s="242"/>
      <c r="S52" s="243">
        <f t="shared" si="2"/>
        <v>0</v>
      </c>
      <c r="T52" s="400"/>
      <c r="U52" s="244"/>
      <c r="V52" s="244"/>
      <c r="W52" s="245"/>
      <c r="X52" s="245"/>
      <c r="Y52" s="361"/>
      <c r="Z52" s="246">
        <f t="shared" si="3"/>
        <v>0</v>
      </c>
      <c r="AA52" s="247"/>
      <c r="AB52" s="247"/>
      <c r="AC52" s="198"/>
      <c r="AD52" s="198"/>
      <c r="AE52" s="198"/>
      <c r="AF52" s="198"/>
    </row>
    <row r="53" spans="1:32" x14ac:dyDescent="0.25">
      <c r="A53" s="198"/>
      <c r="B53" s="198"/>
      <c r="C53" s="198"/>
      <c r="D53" s="198"/>
      <c r="E53" s="198"/>
      <c r="F53" s="239"/>
      <c r="G53" s="239"/>
      <c r="H53" s="239"/>
      <c r="I53" s="239"/>
      <c r="J53" s="198"/>
      <c r="K53" s="198"/>
      <c r="L53" s="198"/>
      <c r="M53" s="198"/>
      <c r="N53" s="198"/>
      <c r="O53" s="240"/>
      <c r="P53" s="241"/>
      <c r="Q53" s="241"/>
      <c r="R53" s="242"/>
      <c r="S53" s="243">
        <f t="shared" si="2"/>
        <v>0</v>
      </c>
      <c r="T53" s="400"/>
      <c r="U53" s="244"/>
      <c r="V53" s="244"/>
      <c r="W53" s="245"/>
      <c r="X53" s="245"/>
      <c r="Y53" s="361"/>
      <c r="Z53" s="246">
        <f t="shared" si="3"/>
        <v>0</v>
      </c>
      <c r="AA53" s="247"/>
      <c r="AB53" s="247"/>
      <c r="AC53" s="198"/>
      <c r="AD53" s="198"/>
      <c r="AE53" s="198"/>
      <c r="AF53" s="198"/>
    </row>
    <row r="54" spans="1:32" x14ac:dyDescent="0.25">
      <c r="A54" s="198"/>
      <c r="B54" s="198"/>
      <c r="C54" s="198"/>
      <c r="D54" s="198"/>
      <c r="E54" s="198"/>
      <c r="F54" s="239"/>
      <c r="G54" s="239"/>
      <c r="H54" s="239"/>
      <c r="I54" s="239"/>
      <c r="J54" s="198"/>
      <c r="K54" s="198"/>
      <c r="L54" s="198"/>
      <c r="M54" s="198"/>
      <c r="N54" s="198"/>
      <c r="O54" s="240"/>
      <c r="P54" s="241"/>
      <c r="Q54" s="241"/>
      <c r="R54" s="242"/>
      <c r="S54" s="243">
        <f t="shared" si="2"/>
        <v>0</v>
      </c>
      <c r="T54" s="400"/>
      <c r="U54" s="244"/>
      <c r="V54" s="244"/>
      <c r="W54" s="245"/>
      <c r="X54" s="245"/>
      <c r="Y54" s="361"/>
      <c r="Z54" s="246">
        <f t="shared" si="3"/>
        <v>0</v>
      </c>
      <c r="AA54" s="247"/>
      <c r="AB54" s="247"/>
      <c r="AC54" s="198"/>
      <c r="AD54" s="198"/>
      <c r="AE54" s="198"/>
      <c r="AF54" s="198"/>
    </row>
    <row r="55" spans="1:32" x14ac:dyDescent="0.25">
      <c r="A55" s="198"/>
      <c r="B55" s="198"/>
      <c r="C55" s="198"/>
      <c r="D55" s="198"/>
      <c r="E55" s="198"/>
      <c r="F55" s="239"/>
      <c r="G55" s="239"/>
      <c r="H55" s="239"/>
      <c r="I55" s="239"/>
      <c r="J55" s="198"/>
      <c r="K55" s="198"/>
      <c r="L55" s="198"/>
      <c r="M55" s="198"/>
      <c r="N55" s="198"/>
      <c r="O55" s="240"/>
      <c r="P55" s="241"/>
      <c r="Q55" s="241"/>
      <c r="R55" s="242"/>
      <c r="S55" s="243">
        <f t="shared" si="2"/>
        <v>0</v>
      </c>
      <c r="T55" s="400"/>
      <c r="U55" s="244"/>
      <c r="V55" s="244"/>
      <c r="W55" s="245"/>
      <c r="X55" s="245"/>
      <c r="Y55" s="361"/>
      <c r="Z55" s="246">
        <f t="shared" si="3"/>
        <v>0</v>
      </c>
      <c r="AA55" s="247"/>
      <c r="AB55" s="247"/>
      <c r="AC55" s="198"/>
      <c r="AD55" s="198"/>
      <c r="AE55" s="198"/>
      <c r="AF55" s="198"/>
    </row>
    <row r="56" spans="1:32" x14ac:dyDescent="0.25">
      <c r="A56" s="198"/>
      <c r="B56" s="198"/>
      <c r="C56" s="198"/>
      <c r="D56" s="198"/>
      <c r="E56" s="198"/>
      <c r="F56" s="239"/>
      <c r="G56" s="239"/>
      <c r="H56" s="239"/>
      <c r="I56" s="239"/>
      <c r="J56" s="198"/>
      <c r="K56" s="198"/>
      <c r="L56" s="198"/>
      <c r="M56" s="198"/>
      <c r="N56" s="198"/>
      <c r="O56" s="240"/>
      <c r="P56" s="241"/>
      <c r="Q56" s="241"/>
      <c r="R56" s="242"/>
      <c r="S56" s="243">
        <f t="shared" si="2"/>
        <v>0</v>
      </c>
      <c r="T56" s="400"/>
      <c r="U56" s="244"/>
      <c r="V56" s="244"/>
      <c r="W56" s="245"/>
      <c r="X56" s="245"/>
      <c r="Y56" s="361"/>
      <c r="Z56" s="246">
        <f t="shared" si="3"/>
        <v>0</v>
      </c>
      <c r="AA56" s="247"/>
      <c r="AB56" s="247"/>
      <c r="AC56" s="198"/>
      <c r="AD56" s="198"/>
      <c r="AE56" s="198"/>
      <c r="AF56" s="198"/>
    </row>
    <row r="57" spans="1:32" x14ac:dyDescent="0.25">
      <c r="A57" s="198"/>
      <c r="B57" s="198"/>
      <c r="C57" s="198"/>
      <c r="D57" s="198"/>
      <c r="E57" s="198"/>
      <c r="F57" s="239"/>
      <c r="G57" s="239"/>
      <c r="H57" s="239"/>
      <c r="I57" s="239"/>
      <c r="J57" s="198"/>
      <c r="K57" s="198"/>
      <c r="L57" s="198"/>
      <c r="M57" s="198"/>
      <c r="N57" s="198"/>
      <c r="O57" s="240"/>
      <c r="P57" s="241"/>
      <c r="Q57" s="241"/>
      <c r="R57" s="242"/>
      <c r="S57" s="243">
        <f t="shared" si="2"/>
        <v>0</v>
      </c>
      <c r="T57" s="400"/>
      <c r="U57" s="244"/>
      <c r="V57" s="244"/>
      <c r="W57" s="245"/>
      <c r="X57" s="245"/>
      <c r="Y57" s="361"/>
      <c r="Z57" s="246">
        <f t="shared" si="3"/>
        <v>0</v>
      </c>
      <c r="AA57" s="247"/>
      <c r="AB57" s="247"/>
      <c r="AC57" s="198"/>
      <c r="AD57" s="198"/>
      <c r="AE57" s="198"/>
      <c r="AF57" s="198"/>
    </row>
    <row r="58" spans="1:32" x14ac:dyDescent="0.25">
      <c r="A58" s="198"/>
      <c r="B58" s="198"/>
      <c r="C58" s="198"/>
      <c r="D58" s="198"/>
      <c r="E58" s="198"/>
      <c r="F58" s="239"/>
      <c r="G58" s="239"/>
      <c r="H58" s="239"/>
      <c r="I58" s="239"/>
      <c r="J58" s="198"/>
      <c r="K58" s="198"/>
      <c r="L58" s="198"/>
      <c r="M58" s="198"/>
      <c r="N58" s="198"/>
      <c r="O58" s="240"/>
      <c r="P58" s="241"/>
      <c r="Q58" s="241"/>
      <c r="R58" s="242"/>
      <c r="S58" s="243">
        <f t="shared" si="2"/>
        <v>0</v>
      </c>
      <c r="T58" s="400"/>
      <c r="U58" s="244"/>
      <c r="V58" s="244"/>
      <c r="W58" s="245"/>
      <c r="X58" s="245"/>
      <c r="Y58" s="361"/>
      <c r="Z58" s="246">
        <f t="shared" si="3"/>
        <v>0</v>
      </c>
      <c r="AA58" s="247"/>
      <c r="AB58" s="247"/>
      <c r="AC58" s="198"/>
      <c r="AD58" s="198"/>
      <c r="AE58" s="198"/>
      <c r="AF58" s="198"/>
    </row>
    <row r="59" spans="1:32" x14ac:dyDescent="0.25">
      <c r="A59" s="198"/>
      <c r="B59" s="198"/>
      <c r="C59" s="198"/>
      <c r="D59" s="198"/>
      <c r="E59" s="198"/>
      <c r="F59" s="239"/>
      <c r="G59" s="239"/>
      <c r="H59" s="239"/>
      <c r="I59" s="239"/>
      <c r="J59" s="198"/>
      <c r="K59" s="198"/>
      <c r="L59" s="198"/>
      <c r="M59" s="198"/>
      <c r="N59" s="198"/>
      <c r="O59" s="240"/>
      <c r="P59" s="241"/>
      <c r="Q59" s="241"/>
      <c r="R59" s="242"/>
      <c r="S59" s="243">
        <f t="shared" si="2"/>
        <v>0</v>
      </c>
      <c r="T59" s="400"/>
      <c r="U59" s="244"/>
      <c r="V59" s="244"/>
      <c r="W59" s="245"/>
      <c r="X59" s="245"/>
      <c r="Y59" s="361"/>
      <c r="Z59" s="246">
        <f t="shared" si="3"/>
        <v>0</v>
      </c>
      <c r="AA59" s="247"/>
      <c r="AB59" s="247"/>
      <c r="AC59" s="198"/>
      <c r="AD59" s="198"/>
      <c r="AE59" s="198"/>
      <c r="AF59" s="198"/>
    </row>
    <row r="60" spans="1:32" x14ac:dyDescent="0.25">
      <c r="A60" s="198"/>
      <c r="B60" s="198"/>
      <c r="C60" s="198"/>
      <c r="D60" s="198"/>
      <c r="E60" s="198"/>
      <c r="F60" s="239"/>
      <c r="G60" s="239"/>
      <c r="H60" s="239"/>
      <c r="I60" s="239"/>
      <c r="J60" s="198"/>
      <c r="K60" s="198"/>
      <c r="L60" s="198"/>
      <c r="M60" s="198"/>
      <c r="N60" s="198"/>
      <c r="O60" s="240"/>
      <c r="P60" s="241"/>
      <c r="Q60" s="241"/>
      <c r="R60" s="242"/>
      <c r="S60" s="243">
        <f t="shared" si="2"/>
        <v>0</v>
      </c>
      <c r="T60" s="400"/>
      <c r="U60" s="244"/>
      <c r="V60" s="244"/>
      <c r="W60" s="245"/>
      <c r="X60" s="245"/>
      <c r="Y60" s="361"/>
      <c r="Z60" s="246">
        <f t="shared" si="3"/>
        <v>0</v>
      </c>
      <c r="AA60" s="247"/>
      <c r="AB60" s="247"/>
      <c r="AC60" s="198"/>
      <c r="AD60" s="198"/>
      <c r="AE60" s="198"/>
      <c r="AF60" s="198"/>
    </row>
    <row r="61" spans="1:32" x14ac:dyDescent="0.25">
      <c r="A61" s="198"/>
      <c r="B61" s="198"/>
      <c r="C61" s="198"/>
      <c r="D61" s="198"/>
      <c r="E61" s="198"/>
      <c r="F61" s="239"/>
      <c r="G61" s="239"/>
      <c r="H61" s="239"/>
      <c r="I61" s="239"/>
      <c r="J61" s="198"/>
      <c r="K61" s="198"/>
      <c r="L61" s="198"/>
      <c r="M61" s="198"/>
      <c r="N61" s="198"/>
      <c r="O61" s="240"/>
      <c r="P61" s="241"/>
      <c r="Q61" s="241"/>
      <c r="R61" s="242"/>
      <c r="S61" s="243">
        <f t="shared" si="2"/>
        <v>0</v>
      </c>
      <c r="T61" s="400"/>
      <c r="U61" s="244"/>
      <c r="V61" s="244"/>
      <c r="W61" s="245"/>
      <c r="X61" s="245"/>
      <c r="Y61" s="361"/>
      <c r="Z61" s="246">
        <f t="shared" si="3"/>
        <v>0</v>
      </c>
      <c r="AA61" s="247"/>
      <c r="AB61" s="247"/>
      <c r="AC61" s="198"/>
      <c r="AD61" s="198"/>
      <c r="AE61" s="198"/>
      <c r="AF61" s="198"/>
    </row>
    <row r="62" spans="1:32" x14ac:dyDescent="0.25">
      <c r="A62" s="198"/>
      <c r="B62" s="198"/>
      <c r="C62" s="198"/>
      <c r="D62" s="198"/>
      <c r="E62" s="198"/>
      <c r="F62" s="239"/>
      <c r="G62" s="239"/>
      <c r="H62" s="239"/>
      <c r="I62" s="239"/>
      <c r="J62" s="198"/>
      <c r="K62" s="198"/>
      <c r="L62" s="198"/>
      <c r="M62" s="198"/>
      <c r="N62" s="198"/>
      <c r="O62" s="240"/>
      <c r="P62" s="241"/>
      <c r="Q62" s="241"/>
      <c r="R62" s="242"/>
      <c r="S62" s="243">
        <f t="shared" si="2"/>
        <v>0</v>
      </c>
      <c r="T62" s="400"/>
      <c r="U62" s="244"/>
      <c r="V62" s="244"/>
      <c r="W62" s="245"/>
      <c r="X62" s="245"/>
      <c r="Y62" s="361"/>
      <c r="Z62" s="246">
        <f t="shared" si="3"/>
        <v>0</v>
      </c>
      <c r="AA62" s="247"/>
      <c r="AB62" s="247"/>
      <c r="AC62" s="198"/>
      <c r="AD62" s="198"/>
      <c r="AE62" s="198"/>
      <c r="AF62" s="198"/>
    </row>
    <row r="63" spans="1:32" x14ac:dyDescent="0.25">
      <c r="A63" s="198"/>
      <c r="B63" s="198"/>
      <c r="C63" s="198"/>
      <c r="D63" s="198"/>
      <c r="E63" s="198"/>
      <c r="F63" s="239"/>
      <c r="G63" s="239"/>
      <c r="H63" s="239"/>
      <c r="I63" s="239"/>
      <c r="J63" s="198"/>
      <c r="K63" s="198"/>
      <c r="L63" s="198"/>
      <c r="M63" s="198"/>
      <c r="N63" s="198"/>
      <c r="O63" s="240"/>
      <c r="P63" s="241"/>
      <c r="Q63" s="241"/>
      <c r="R63" s="242"/>
      <c r="S63" s="243">
        <f t="shared" si="2"/>
        <v>0</v>
      </c>
      <c r="T63" s="400"/>
      <c r="U63" s="244"/>
      <c r="V63" s="244"/>
      <c r="W63" s="245"/>
      <c r="X63" s="245"/>
      <c r="Y63" s="361"/>
      <c r="Z63" s="246">
        <f t="shared" si="3"/>
        <v>0</v>
      </c>
      <c r="AA63" s="247"/>
      <c r="AB63" s="247"/>
      <c r="AC63" s="198"/>
      <c r="AD63" s="198"/>
      <c r="AE63" s="198"/>
      <c r="AF63" s="198"/>
    </row>
    <row r="64" spans="1:32" x14ac:dyDescent="0.25">
      <c r="A64" s="198"/>
      <c r="B64" s="198"/>
      <c r="C64" s="198"/>
      <c r="D64" s="198"/>
      <c r="E64" s="198"/>
      <c r="F64" s="239"/>
      <c r="G64" s="239"/>
      <c r="H64" s="239"/>
      <c r="I64" s="239"/>
      <c r="J64" s="198"/>
      <c r="K64" s="198"/>
      <c r="L64" s="198"/>
      <c r="M64" s="198"/>
      <c r="N64" s="198"/>
      <c r="O64" s="240"/>
      <c r="P64" s="241"/>
      <c r="Q64" s="241"/>
      <c r="R64" s="242"/>
      <c r="S64" s="243">
        <f t="shared" si="2"/>
        <v>0</v>
      </c>
      <c r="T64" s="400"/>
      <c r="U64" s="244"/>
      <c r="V64" s="244"/>
      <c r="W64" s="245"/>
      <c r="X64" s="245"/>
      <c r="Y64" s="361"/>
      <c r="Z64" s="246">
        <f t="shared" si="3"/>
        <v>0</v>
      </c>
      <c r="AA64" s="247"/>
      <c r="AB64" s="247"/>
      <c r="AC64" s="198"/>
      <c r="AD64" s="198"/>
      <c r="AE64" s="198"/>
      <c r="AF64" s="198"/>
    </row>
    <row r="65" spans="1:32" x14ac:dyDescent="0.25">
      <c r="A65" s="198"/>
      <c r="B65" s="198"/>
      <c r="C65" s="198"/>
      <c r="D65" s="198"/>
      <c r="E65" s="198"/>
      <c r="F65" s="239"/>
      <c r="G65" s="239"/>
      <c r="H65" s="239"/>
      <c r="I65" s="239"/>
      <c r="J65" s="198"/>
      <c r="K65" s="198"/>
      <c r="L65" s="198"/>
      <c r="M65" s="198"/>
      <c r="N65" s="198"/>
      <c r="O65" s="240"/>
      <c r="P65" s="241"/>
      <c r="Q65" s="241"/>
      <c r="R65" s="242"/>
      <c r="S65" s="243">
        <f t="shared" si="2"/>
        <v>0</v>
      </c>
      <c r="T65" s="400"/>
      <c r="U65" s="244"/>
      <c r="V65" s="244"/>
      <c r="W65" s="245"/>
      <c r="X65" s="245"/>
      <c r="Y65" s="361"/>
      <c r="Z65" s="246">
        <f t="shared" si="3"/>
        <v>0</v>
      </c>
      <c r="AA65" s="247"/>
      <c r="AB65" s="247"/>
      <c r="AC65" s="198"/>
      <c r="AD65" s="198"/>
      <c r="AE65" s="198"/>
      <c r="AF65" s="198"/>
    </row>
    <row r="66" spans="1:32" x14ac:dyDescent="0.25">
      <c r="A66" s="198"/>
      <c r="B66" s="198"/>
      <c r="C66" s="198"/>
      <c r="D66" s="198"/>
      <c r="E66" s="198"/>
      <c r="F66" s="239"/>
      <c r="G66" s="239"/>
      <c r="H66" s="239"/>
      <c r="I66" s="239"/>
      <c r="J66" s="198"/>
      <c r="K66" s="198"/>
      <c r="L66" s="198"/>
      <c r="M66" s="198"/>
      <c r="N66" s="198"/>
      <c r="O66" s="240"/>
      <c r="P66" s="241"/>
      <c r="Q66" s="241"/>
      <c r="R66" s="242"/>
      <c r="S66" s="243">
        <f t="shared" si="2"/>
        <v>0</v>
      </c>
      <c r="T66" s="400"/>
      <c r="U66" s="244"/>
      <c r="V66" s="244"/>
      <c r="W66" s="245"/>
      <c r="X66" s="245"/>
      <c r="Y66" s="361"/>
      <c r="Z66" s="246">
        <f t="shared" si="3"/>
        <v>0</v>
      </c>
      <c r="AA66" s="247"/>
      <c r="AB66" s="247"/>
      <c r="AC66" s="198"/>
      <c r="AD66" s="198"/>
      <c r="AE66" s="198"/>
      <c r="AF66" s="198"/>
    </row>
    <row r="67" spans="1:32" x14ac:dyDescent="0.25">
      <c r="A67" s="198"/>
      <c r="B67" s="198"/>
      <c r="C67" s="198"/>
      <c r="D67" s="198"/>
      <c r="E67" s="198"/>
      <c r="F67" s="239"/>
      <c r="G67" s="239"/>
      <c r="H67" s="239"/>
      <c r="I67" s="239"/>
      <c r="J67" s="198"/>
      <c r="K67" s="198"/>
      <c r="L67" s="198"/>
      <c r="M67" s="198"/>
      <c r="N67" s="198"/>
      <c r="O67" s="240"/>
      <c r="P67" s="241"/>
      <c r="Q67" s="241"/>
      <c r="R67" s="242"/>
      <c r="S67" s="243">
        <f t="shared" si="2"/>
        <v>0</v>
      </c>
      <c r="T67" s="400"/>
      <c r="U67" s="244"/>
      <c r="V67" s="244"/>
      <c r="W67" s="245"/>
      <c r="X67" s="245"/>
      <c r="Y67" s="361"/>
      <c r="Z67" s="246">
        <f t="shared" si="3"/>
        <v>0</v>
      </c>
      <c r="AA67" s="247"/>
      <c r="AB67" s="247"/>
      <c r="AC67" s="198"/>
      <c r="AD67" s="198"/>
      <c r="AE67" s="198"/>
      <c r="AF67" s="198"/>
    </row>
    <row r="68" spans="1:32" x14ac:dyDescent="0.25">
      <c r="A68" s="198"/>
      <c r="B68" s="198"/>
      <c r="C68" s="198"/>
      <c r="D68" s="198"/>
      <c r="E68" s="198"/>
      <c r="F68" s="239"/>
      <c r="G68" s="239"/>
      <c r="H68" s="239"/>
      <c r="I68" s="239"/>
      <c r="J68" s="198"/>
      <c r="K68" s="198"/>
      <c r="L68" s="198"/>
      <c r="M68" s="198"/>
      <c r="N68" s="198"/>
      <c r="O68" s="240"/>
      <c r="P68" s="241"/>
      <c r="Q68" s="241"/>
      <c r="R68" s="242"/>
      <c r="S68" s="243">
        <f t="shared" si="2"/>
        <v>0</v>
      </c>
      <c r="T68" s="400"/>
      <c r="U68" s="244"/>
      <c r="V68" s="244"/>
      <c r="W68" s="245"/>
      <c r="X68" s="245"/>
      <c r="Y68" s="361"/>
      <c r="Z68" s="246">
        <f t="shared" si="3"/>
        <v>0</v>
      </c>
      <c r="AA68" s="247"/>
      <c r="AB68" s="247"/>
      <c r="AC68" s="198"/>
      <c r="AD68" s="198"/>
      <c r="AE68" s="198"/>
      <c r="AF68" s="198"/>
    </row>
    <row r="69" spans="1:32" x14ac:dyDescent="0.25">
      <c r="A69" s="198"/>
      <c r="B69" s="198"/>
      <c r="C69" s="198"/>
      <c r="D69" s="198"/>
      <c r="E69" s="198"/>
      <c r="F69" s="239"/>
      <c r="G69" s="239"/>
      <c r="H69" s="239"/>
      <c r="I69" s="239"/>
      <c r="J69" s="198"/>
      <c r="K69" s="198"/>
      <c r="L69" s="198"/>
      <c r="M69" s="198"/>
      <c r="N69" s="198"/>
      <c r="O69" s="240"/>
      <c r="P69" s="241"/>
      <c r="Q69" s="241"/>
      <c r="R69" s="242"/>
      <c r="S69" s="243">
        <f t="shared" ref="S69:S105" si="4">(O69*P69)*0.8</f>
        <v>0</v>
      </c>
      <c r="T69" s="400"/>
      <c r="U69" s="244"/>
      <c r="V69" s="244"/>
      <c r="W69" s="245"/>
      <c r="X69" s="245"/>
      <c r="Y69" s="361"/>
      <c r="Z69" s="246">
        <f t="shared" ref="Z69:Z100" si="5">S69-(Y69*P69)</f>
        <v>0</v>
      </c>
      <c r="AA69" s="247"/>
      <c r="AB69" s="247"/>
      <c r="AC69" s="198"/>
      <c r="AD69" s="198"/>
      <c r="AE69" s="198"/>
      <c r="AF69" s="198"/>
    </row>
    <row r="70" spans="1:32" x14ac:dyDescent="0.25">
      <c r="A70" s="198"/>
      <c r="B70" s="198"/>
      <c r="C70" s="198"/>
      <c r="D70" s="198"/>
      <c r="E70" s="198"/>
      <c r="F70" s="239"/>
      <c r="G70" s="239"/>
      <c r="H70" s="239"/>
      <c r="I70" s="239"/>
      <c r="J70" s="198"/>
      <c r="K70" s="198"/>
      <c r="L70" s="198"/>
      <c r="M70" s="198"/>
      <c r="N70" s="198"/>
      <c r="O70" s="240"/>
      <c r="P70" s="241"/>
      <c r="Q70" s="241"/>
      <c r="R70" s="242"/>
      <c r="S70" s="243">
        <f t="shared" si="4"/>
        <v>0</v>
      </c>
      <c r="T70" s="400"/>
      <c r="U70" s="244"/>
      <c r="V70" s="244"/>
      <c r="W70" s="245"/>
      <c r="X70" s="245"/>
      <c r="Y70" s="361"/>
      <c r="Z70" s="246">
        <f t="shared" si="5"/>
        <v>0</v>
      </c>
      <c r="AA70" s="247"/>
      <c r="AB70" s="247"/>
      <c r="AC70" s="198"/>
      <c r="AD70" s="198"/>
      <c r="AE70" s="198"/>
      <c r="AF70" s="198"/>
    </row>
    <row r="71" spans="1:32" x14ac:dyDescent="0.25">
      <c r="A71" s="198"/>
      <c r="B71" s="198"/>
      <c r="C71" s="198"/>
      <c r="D71" s="198"/>
      <c r="E71" s="198"/>
      <c r="F71" s="239"/>
      <c r="G71" s="239"/>
      <c r="H71" s="239"/>
      <c r="I71" s="239"/>
      <c r="J71" s="198"/>
      <c r="K71" s="198"/>
      <c r="L71" s="198"/>
      <c r="M71" s="198"/>
      <c r="N71" s="198"/>
      <c r="O71" s="240"/>
      <c r="P71" s="241"/>
      <c r="Q71" s="241"/>
      <c r="R71" s="242"/>
      <c r="S71" s="243">
        <f t="shared" si="4"/>
        <v>0</v>
      </c>
      <c r="T71" s="400"/>
      <c r="U71" s="244"/>
      <c r="V71" s="244"/>
      <c r="W71" s="245"/>
      <c r="X71" s="245"/>
      <c r="Y71" s="361"/>
      <c r="Z71" s="246">
        <f t="shared" si="5"/>
        <v>0</v>
      </c>
      <c r="AA71" s="247"/>
      <c r="AB71" s="247"/>
      <c r="AC71" s="198"/>
      <c r="AD71" s="198"/>
      <c r="AE71" s="198"/>
      <c r="AF71" s="198"/>
    </row>
    <row r="72" spans="1:32" x14ac:dyDescent="0.25">
      <c r="A72" s="198"/>
      <c r="B72" s="198"/>
      <c r="C72" s="198"/>
      <c r="D72" s="198"/>
      <c r="E72" s="198"/>
      <c r="F72" s="239"/>
      <c r="G72" s="239"/>
      <c r="H72" s="239"/>
      <c r="I72" s="239"/>
      <c r="J72" s="198"/>
      <c r="K72" s="198"/>
      <c r="L72" s="198"/>
      <c r="M72" s="198"/>
      <c r="N72" s="198"/>
      <c r="O72" s="240"/>
      <c r="P72" s="241"/>
      <c r="Q72" s="241"/>
      <c r="R72" s="242"/>
      <c r="S72" s="243">
        <f t="shared" si="4"/>
        <v>0</v>
      </c>
      <c r="T72" s="400"/>
      <c r="U72" s="244"/>
      <c r="V72" s="244"/>
      <c r="W72" s="245"/>
      <c r="X72" s="245"/>
      <c r="Y72" s="361"/>
      <c r="Z72" s="246">
        <f t="shared" si="5"/>
        <v>0</v>
      </c>
      <c r="AA72" s="247"/>
      <c r="AB72" s="247"/>
      <c r="AC72" s="198"/>
      <c r="AD72" s="198"/>
      <c r="AE72" s="198"/>
      <c r="AF72" s="198"/>
    </row>
    <row r="73" spans="1:32" x14ac:dyDescent="0.25">
      <c r="A73" s="198"/>
      <c r="B73" s="198"/>
      <c r="C73" s="198"/>
      <c r="D73" s="198"/>
      <c r="E73" s="198"/>
      <c r="F73" s="239"/>
      <c r="G73" s="239"/>
      <c r="H73" s="239"/>
      <c r="I73" s="239"/>
      <c r="J73" s="198"/>
      <c r="K73" s="198"/>
      <c r="L73" s="198"/>
      <c r="M73" s="198"/>
      <c r="N73" s="198"/>
      <c r="O73" s="240"/>
      <c r="P73" s="241"/>
      <c r="Q73" s="241"/>
      <c r="R73" s="242"/>
      <c r="S73" s="243">
        <f t="shared" si="4"/>
        <v>0</v>
      </c>
      <c r="T73" s="400"/>
      <c r="U73" s="244"/>
      <c r="V73" s="244"/>
      <c r="W73" s="245"/>
      <c r="X73" s="245"/>
      <c r="Y73" s="361"/>
      <c r="Z73" s="246">
        <f t="shared" si="5"/>
        <v>0</v>
      </c>
      <c r="AA73" s="247"/>
      <c r="AB73" s="247"/>
      <c r="AC73" s="198"/>
      <c r="AD73" s="198"/>
      <c r="AE73" s="198"/>
      <c r="AF73" s="198"/>
    </row>
    <row r="74" spans="1:32" x14ac:dyDescent="0.25">
      <c r="A74" s="198"/>
      <c r="B74" s="198"/>
      <c r="C74" s="198"/>
      <c r="D74" s="198"/>
      <c r="E74" s="198"/>
      <c r="F74" s="239"/>
      <c r="G74" s="239"/>
      <c r="H74" s="239"/>
      <c r="I74" s="239"/>
      <c r="J74" s="198"/>
      <c r="K74" s="198"/>
      <c r="L74" s="198"/>
      <c r="M74" s="198"/>
      <c r="N74" s="198"/>
      <c r="O74" s="240"/>
      <c r="P74" s="241"/>
      <c r="Q74" s="241"/>
      <c r="R74" s="242"/>
      <c r="S74" s="243">
        <f t="shared" si="4"/>
        <v>0</v>
      </c>
      <c r="T74" s="400"/>
      <c r="U74" s="244"/>
      <c r="V74" s="244"/>
      <c r="W74" s="245"/>
      <c r="X74" s="245"/>
      <c r="Y74" s="361"/>
      <c r="Z74" s="246">
        <f t="shared" si="5"/>
        <v>0</v>
      </c>
      <c r="AA74" s="247"/>
      <c r="AB74" s="247"/>
      <c r="AC74" s="198"/>
      <c r="AD74" s="198"/>
      <c r="AE74" s="198"/>
      <c r="AF74" s="198"/>
    </row>
    <row r="75" spans="1:32" x14ac:dyDescent="0.25">
      <c r="A75" s="198"/>
      <c r="B75" s="198"/>
      <c r="C75" s="198"/>
      <c r="D75" s="198"/>
      <c r="E75" s="198"/>
      <c r="F75" s="239"/>
      <c r="G75" s="239"/>
      <c r="H75" s="239"/>
      <c r="I75" s="239"/>
      <c r="J75" s="198"/>
      <c r="K75" s="198"/>
      <c r="L75" s="198"/>
      <c r="M75" s="198"/>
      <c r="N75" s="198"/>
      <c r="O75" s="240"/>
      <c r="P75" s="241"/>
      <c r="Q75" s="241"/>
      <c r="R75" s="242"/>
      <c r="S75" s="243">
        <f t="shared" si="4"/>
        <v>0</v>
      </c>
      <c r="T75" s="400"/>
      <c r="U75" s="244"/>
      <c r="V75" s="244"/>
      <c r="W75" s="245"/>
      <c r="X75" s="245"/>
      <c r="Y75" s="361"/>
      <c r="Z75" s="246">
        <f t="shared" si="5"/>
        <v>0</v>
      </c>
      <c r="AA75" s="247"/>
      <c r="AB75" s="247"/>
      <c r="AC75" s="198"/>
      <c r="AD75" s="198"/>
      <c r="AE75" s="198"/>
      <c r="AF75" s="198"/>
    </row>
    <row r="76" spans="1:32" x14ac:dyDescent="0.25">
      <c r="A76" s="198"/>
      <c r="B76" s="198"/>
      <c r="C76" s="198"/>
      <c r="D76" s="198"/>
      <c r="E76" s="198"/>
      <c r="F76" s="239"/>
      <c r="G76" s="239"/>
      <c r="H76" s="239"/>
      <c r="I76" s="239"/>
      <c r="J76" s="198"/>
      <c r="K76" s="198"/>
      <c r="L76" s="198"/>
      <c r="M76" s="198"/>
      <c r="N76" s="198"/>
      <c r="O76" s="240"/>
      <c r="P76" s="241"/>
      <c r="Q76" s="241"/>
      <c r="R76" s="242"/>
      <c r="S76" s="243">
        <f t="shared" si="4"/>
        <v>0</v>
      </c>
      <c r="T76" s="400"/>
      <c r="U76" s="244"/>
      <c r="V76" s="244"/>
      <c r="W76" s="245"/>
      <c r="X76" s="245"/>
      <c r="Y76" s="361"/>
      <c r="Z76" s="246">
        <f t="shared" si="5"/>
        <v>0</v>
      </c>
      <c r="AA76" s="247"/>
      <c r="AB76" s="247"/>
      <c r="AC76" s="198"/>
      <c r="AD76" s="198"/>
      <c r="AE76" s="198"/>
      <c r="AF76" s="198"/>
    </row>
    <row r="77" spans="1:32" x14ac:dyDescent="0.25">
      <c r="A77" s="198"/>
      <c r="B77" s="198"/>
      <c r="C77" s="198"/>
      <c r="D77" s="198"/>
      <c r="E77" s="198"/>
      <c r="F77" s="239"/>
      <c r="G77" s="239"/>
      <c r="H77" s="239"/>
      <c r="I77" s="239"/>
      <c r="J77" s="198"/>
      <c r="K77" s="198"/>
      <c r="L77" s="198"/>
      <c r="M77" s="198"/>
      <c r="N77" s="198"/>
      <c r="O77" s="240"/>
      <c r="P77" s="241"/>
      <c r="Q77" s="241"/>
      <c r="R77" s="242"/>
      <c r="S77" s="243">
        <f t="shared" si="4"/>
        <v>0</v>
      </c>
      <c r="T77" s="400"/>
      <c r="U77" s="244"/>
      <c r="V77" s="244"/>
      <c r="W77" s="245"/>
      <c r="X77" s="245"/>
      <c r="Y77" s="361"/>
      <c r="Z77" s="246">
        <f t="shared" si="5"/>
        <v>0</v>
      </c>
      <c r="AA77" s="247"/>
      <c r="AB77" s="247"/>
      <c r="AC77" s="198"/>
      <c r="AD77" s="198"/>
      <c r="AE77" s="198"/>
      <c r="AF77" s="198"/>
    </row>
    <row r="78" spans="1:32" x14ac:dyDescent="0.25">
      <c r="A78" s="198"/>
      <c r="B78" s="198"/>
      <c r="C78" s="198"/>
      <c r="D78" s="198"/>
      <c r="E78" s="198"/>
      <c r="F78" s="239"/>
      <c r="G78" s="239"/>
      <c r="H78" s="239"/>
      <c r="I78" s="239"/>
      <c r="J78" s="198"/>
      <c r="K78" s="198"/>
      <c r="L78" s="198"/>
      <c r="M78" s="198"/>
      <c r="N78" s="198"/>
      <c r="O78" s="240"/>
      <c r="P78" s="241"/>
      <c r="Q78" s="241"/>
      <c r="R78" s="242"/>
      <c r="S78" s="243">
        <f t="shared" si="4"/>
        <v>0</v>
      </c>
      <c r="T78" s="400"/>
      <c r="U78" s="244"/>
      <c r="V78" s="244"/>
      <c r="W78" s="245"/>
      <c r="X78" s="245"/>
      <c r="Y78" s="361"/>
      <c r="Z78" s="246">
        <f t="shared" si="5"/>
        <v>0</v>
      </c>
      <c r="AA78" s="247"/>
      <c r="AB78" s="247"/>
      <c r="AC78" s="198"/>
      <c r="AD78" s="198"/>
      <c r="AE78" s="198"/>
      <c r="AF78" s="198"/>
    </row>
    <row r="79" spans="1:32" x14ac:dyDescent="0.25">
      <c r="A79" s="198"/>
      <c r="B79" s="198"/>
      <c r="C79" s="198"/>
      <c r="D79" s="198"/>
      <c r="E79" s="198"/>
      <c r="F79" s="239"/>
      <c r="G79" s="239"/>
      <c r="H79" s="239"/>
      <c r="I79" s="239"/>
      <c r="J79" s="198"/>
      <c r="K79" s="198"/>
      <c r="L79" s="198"/>
      <c r="M79" s="198"/>
      <c r="N79" s="198"/>
      <c r="O79" s="240"/>
      <c r="P79" s="241"/>
      <c r="Q79" s="241"/>
      <c r="R79" s="242"/>
      <c r="S79" s="243">
        <f t="shared" si="4"/>
        <v>0</v>
      </c>
      <c r="T79" s="400"/>
      <c r="U79" s="244"/>
      <c r="V79" s="244"/>
      <c r="W79" s="245"/>
      <c r="X79" s="245"/>
      <c r="Y79" s="361"/>
      <c r="Z79" s="246">
        <f t="shared" si="5"/>
        <v>0</v>
      </c>
      <c r="AA79" s="247"/>
      <c r="AB79" s="247"/>
      <c r="AC79" s="198"/>
      <c r="AD79" s="198"/>
      <c r="AE79" s="198"/>
      <c r="AF79" s="198"/>
    </row>
    <row r="80" spans="1:32" x14ac:dyDescent="0.25">
      <c r="A80" s="198"/>
      <c r="B80" s="198"/>
      <c r="C80" s="198"/>
      <c r="D80" s="198"/>
      <c r="E80" s="198"/>
      <c r="F80" s="239"/>
      <c r="G80" s="239"/>
      <c r="H80" s="239"/>
      <c r="I80" s="239"/>
      <c r="J80" s="198"/>
      <c r="K80" s="198"/>
      <c r="L80" s="198"/>
      <c r="M80" s="198"/>
      <c r="N80" s="198"/>
      <c r="O80" s="240"/>
      <c r="P80" s="241"/>
      <c r="Q80" s="241"/>
      <c r="R80" s="242"/>
      <c r="S80" s="243">
        <f t="shared" si="4"/>
        <v>0</v>
      </c>
      <c r="T80" s="400"/>
      <c r="U80" s="244"/>
      <c r="V80" s="244"/>
      <c r="W80" s="245"/>
      <c r="X80" s="245"/>
      <c r="Y80" s="361"/>
      <c r="Z80" s="246">
        <f t="shared" si="5"/>
        <v>0</v>
      </c>
      <c r="AA80" s="247"/>
      <c r="AB80" s="247"/>
      <c r="AC80" s="198"/>
      <c r="AD80" s="198"/>
      <c r="AE80" s="198"/>
      <c r="AF80" s="198"/>
    </row>
    <row r="81" spans="1:32" x14ac:dyDescent="0.25">
      <c r="A81" s="198"/>
      <c r="B81" s="198"/>
      <c r="C81" s="198"/>
      <c r="D81" s="198"/>
      <c r="E81" s="198"/>
      <c r="F81" s="239"/>
      <c r="G81" s="239"/>
      <c r="H81" s="239"/>
      <c r="I81" s="239"/>
      <c r="J81" s="198"/>
      <c r="K81" s="198"/>
      <c r="L81" s="198"/>
      <c r="M81" s="198"/>
      <c r="N81" s="198"/>
      <c r="O81" s="240"/>
      <c r="P81" s="241"/>
      <c r="Q81" s="241"/>
      <c r="R81" s="242"/>
      <c r="S81" s="243">
        <f t="shared" si="4"/>
        <v>0</v>
      </c>
      <c r="T81" s="400"/>
      <c r="U81" s="244"/>
      <c r="V81" s="244"/>
      <c r="W81" s="245"/>
      <c r="X81" s="245"/>
      <c r="Y81" s="361"/>
      <c r="Z81" s="246">
        <f t="shared" si="5"/>
        <v>0</v>
      </c>
      <c r="AA81" s="247"/>
      <c r="AB81" s="247"/>
      <c r="AC81" s="198"/>
      <c r="AD81" s="198"/>
      <c r="AE81" s="198"/>
      <c r="AF81" s="198"/>
    </row>
    <row r="82" spans="1:32" x14ac:dyDescent="0.25">
      <c r="A82" s="198"/>
      <c r="B82" s="198"/>
      <c r="C82" s="198"/>
      <c r="D82" s="198"/>
      <c r="E82" s="198"/>
      <c r="F82" s="239"/>
      <c r="G82" s="239"/>
      <c r="H82" s="239"/>
      <c r="I82" s="239"/>
      <c r="J82" s="198"/>
      <c r="K82" s="198"/>
      <c r="L82" s="198"/>
      <c r="M82" s="198"/>
      <c r="N82" s="198"/>
      <c r="O82" s="240"/>
      <c r="P82" s="241"/>
      <c r="Q82" s="241"/>
      <c r="R82" s="242"/>
      <c r="S82" s="243">
        <f t="shared" si="4"/>
        <v>0</v>
      </c>
      <c r="T82" s="400"/>
      <c r="U82" s="244"/>
      <c r="V82" s="244"/>
      <c r="W82" s="245"/>
      <c r="X82" s="245"/>
      <c r="Y82" s="361"/>
      <c r="Z82" s="246">
        <f t="shared" si="5"/>
        <v>0</v>
      </c>
      <c r="AA82" s="247"/>
      <c r="AB82" s="247"/>
      <c r="AC82" s="198"/>
      <c r="AD82" s="198"/>
      <c r="AE82" s="198"/>
      <c r="AF82" s="198"/>
    </row>
    <row r="83" spans="1:32" x14ac:dyDescent="0.25">
      <c r="A83" s="198"/>
      <c r="B83" s="198"/>
      <c r="C83" s="198"/>
      <c r="D83" s="198"/>
      <c r="E83" s="198"/>
      <c r="F83" s="239"/>
      <c r="G83" s="239"/>
      <c r="H83" s="239"/>
      <c r="I83" s="239"/>
      <c r="J83" s="198"/>
      <c r="K83" s="198"/>
      <c r="L83" s="198"/>
      <c r="M83" s="198"/>
      <c r="N83" s="198"/>
      <c r="O83" s="240"/>
      <c r="P83" s="241"/>
      <c r="Q83" s="241"/>
      <c r="R83" s="242"/>
      <c r="S83" s="243">
        <f t="shared" si="4"/>
        <v>0</v>
      </c>
      <c r="T83" s="400"/>
      <c r="U83" s="244"/>
      <c r="V83" s="244"/>
      <c r="W83" s="245"/>
      <c r="X83" s="245"/>
      <c r="Y83" s="361"/>
      <c r="Z83" s="246">
        <f t="shared" si="5"/>
        <v>0</v>
      </c>
      <c r="AA83" s="247"/>
      <c r="AB83" s="247"/>
      <c r="AC83" s="198"/>
      <c r="AD83" s="198"/>
      <c r="AE83" s="198"/>
      <c r="AF83" s="198"/>
    </row>
    <row r="84" spans="1:32" x14ac:dyDescent="0.25">
      <c r="A84" s="198"/>
      <c r="B84" s="198"/>
      <c r="C84" s="198"/>
      <c r="D84" s="198"/>
      <c r="E84" s="198"/>
      <c r="F84" s="239"/>
      <c r="G84" s="239"/>
      <c r="H84" s="239"/>
      <c r="I84" s="239"/>
      <c r="J84" s="198"/>
      <c r="K84" s="198"/>
      <c r="L84" s="198"/>
      <c r="M84" s="198"/>
      <c r="N84" s="198"/>
      <c r="O84" s="240"/>
      <c r="P84" s="241"/>
      <c r="Q84" s="241"/>
      <c r="R84" s="242"/>
      <c r="S84" s="243">
        <f t="shared" si="4"/>
        <v>0</v>
      </c>
      <c r="T84" s="400"/>
      <c r="U84" s="244"/>
      <c r="V84" s="244"/>
      <c r="W84" s="245"/>
      <c r="X84" s="245"/>
      <c r="Y84" s="361"/>
      <c r="Z84" s="246">
        <f t="shared" si="5"/>
        <v>0</v>
      </c>
      <c r="AA84" s="247"/>
      <c r="AB84" s="247"/>
      <c r="AC84" s="198"/>
      <c r="AD84" s="198"/>
      <c r="AE84" s="198"/>
      <c r="AF84" s="198"/>
    </row>
    <row r="85" spans="1:32" x14ac:dyDescent="0.25">
      <c r="A85" s="198"/>
      <c r="B85" s="198"/>
      <c r="C85" s="198"/>
      <c r="D85" s="198"/>
      <c r="E85" s="198"/>
      <c r="F85" s="239"/>
      <c r="G85" s="239"/>
      <c r="H85" s="239"/>
      <c r="I85" s="239"/>
      <c r="J85" s="198"/>
      <c r="K85" s="198"/>
      <c r="L85" s="198"/>
      <c r="M85" s="198"/>
      <c r="N85" s="198"/>
      <c r="O85" s="240"/>
      <c r="P85" s="241"/>
      <c r="Q85" s="241"/>
      <c r="R85" s="242"/>
      <c r="S85" s="243">
        <f t="shared" si="4"/>
        <v>0</v>
      </c>
      <c r="T85" s="400"/>
      <c r="U85" s="244"/>
      <c r="V85" s="244"/>
      <c r="W85" s="245"/>
      <c r="X85" s="245"/>
      <c r="Y85" s="361"/>
      <c r="Z85" s="246">
        <f t="shared" si="5"/>
        <v>0</v>
      </c>
      <c r="AA85" s="247"/>
      <c r="AB85" s="247"/>
      <c r="AC85" s="198"/>
      <c r="AD85" s="198"/>
      <c r="AE85" s="198"/>
      <c r="AF85" s="198"/>
    </row>
    <row r="86" spans="1:32" x14ac:dyDescent="0.25">
      <c r="A86" s="198"/>
      <c r="B86" s="198"/>
      <c r="C86" s="198"/>
      <c r="D86" s="198"/>
      <c r="E86" s="198"/>
      <c r="F86" s="239"/>
      <c r="G86" s="239"/>
      <c r="H86" s="239"/>
      <c r="I86" s="239"/>
      <c r="J86" s="198"/>
      <c r="K86" s="198"/>
      <c r="L86" s="198"/>
      <c r="M86" s="198"/>
      <c r="N86" s="198"/>
      <c r="O86" s="240"/>
      <c r="P86" s="241"/>
      <c r="Q86" s="241"/>
      <c r="R86" s="242"/>
      <c r="S86" s="243">
        <f t="shared" si="4"/>
        <v>0</v>
      </c>
      <c r="T86" s="400"/>
      <c r="U86" s="244"/>
      <c r="V86" s="244"/>
      <c r="W86" s="245"/>
      <c r="X86" s="245"/>
      <c r="Y86" s="361"/>
      <c r="Z86" s="246">
        <f t="shared" si="5"/>
        <v>0</v>
      </c>
      <c r="AA86" s="247"/>
      <c r="AB86" s="247"/>
      <c r="AC86" s="198"/>
      <c r="AD86" s="198"/>
      <c r="AE86" s="198"/>
      <c r="AF86" s="198"/>
    </row>
    <row r="87" spans="1:32" x14ac:dyDescent="0.25">
      <c r="A87" s="198"/>
      <c r="B87" s="198"/>
      <c r="C87" s="198"/>
      <c r="D87" s="198"/>
      <c r="E87" s="198"/>
      <c r="F87" s="239"/>
      <c r="G87" s="239"/>
      <c r="H87" s="239"/>
      <c r="I87" s="239"/>
      <c r="J87" s="198"/>
      <c r="K87" s="198"/>
      <c r="L87" s="198"/>
      <c r="M87" s="198"/>
      <c r="N87" s="198"/>
      <c r="O87" s="240"/>
      <c r="P87" s="241"/>
      <c r="Q87" s="241"/>
      <c r="R87" s="242"/>
      <c r="S87" s="243">
        <f t="shared" si="4"/>
        <v>0</v>
      </c>
      <c r="T87" s="400"/>
      <c r="U87" s="244"/>
      <c r="V87" s="244"/>
      <c r="W87" s="245"/>
      <c r="X87" s="245"/>
      <c r="Y87" s="361"/>
      <c r="Z87" s="246">
        <f t="shared" si="5"/>
        <v>0</v>
      </c>
      <c r="AA87" s="247"/>
      <c r="AB87" s="247"/>
      <c r="AC87" s="198"/>
      <c r="AD87" s="198"/>
      <c r="AE87" s="198"/>
      <c r="AF87" s="198"/>
    </row>
    <row r="88" spans="1:32" x14ac:dyDescent="0.25">
      <c r="A88" s="198"/>
      <c r="B88" s="198"/>
      <c r="C88" s="198"/>
      <c r="D88" s="198"/>
      <c r="E88" s="198"/>
      <c r="F88" s="239"/>
      <c r="G88" s="239"/>
      <c r="H88" s="239"/>
      <c r="I88" s="239"/>
      <c r="J88" s="198"/>
      <c r="K88" s="198"/>
      <c r="L88" s="198"/>
      <c r="M88" s="198"/>
      <c r="N88" s="198"/>
      <c r="O88" s="240"/>
      <c r="P88" s="241"/>
      <c r="Q88" s="241"/>
      <c r="R88" s="242"/>
      <c r="S88" s="243">
        <f t="shared" si="4"/>
        <v>0</v>
      </c>
      <c r="T88" s="400"/>
      <c r="U88" s="244"/>
      <c r="V88" s="244"/>
      <c r="W88" s="245"/>
      <c r="X88" s="245"/>
      <c r="Y88" s="361"/>
      <c r="Z88" s="246">
        <f t="shared" si="5"/>
        <v>0</v>
      </c>
      <c r="AA88" s="247"/>
      <c r="AB88" s="247"/>
      <c r="AC88" s="198"/>
      <c r="AD88" s="198"/>
      <c r="AE88" s="198"/>
      <c r="AF88" s="198"/>
    </row>
    <row r="89" spans="1:32" x14ac:dyDescent="0.25">
      <c r="A89" s="198"/>
      <c r="B89" s="198"/>
      <c r="C89" s="198"/>
      <c r="D89" s="198"/>
      <c r="E89" s="198"/>
      <c r="F89" s="239"/>
      <c r="G89" s="239"/>
      <c r="H89" s="239"/>
      <c r="I89" s="239"/>
      <c r="J89" s="198"/>
      <c r="K89" s="198"/>
      <c r="L89" s="198"/>
      <c r="M89" s="198"/>
      <c r="N89" s="198"/>
      <c r="O89" s="240"/>
      <c r="P89" s="241"/>
      <c r="Q89" s="241"/>
      <c r="R89" s="242"/>
      <c r="S89" s="243">
        <f t="shared" si="4"/>
        <v>0</v>
      </c>
      <c r="T89" s="400"/>
      <c r="U89" s="244"/>
      <c r="V89" s="244"/>
      <c r="W89" s="245"/>
      <c r="X89" s="245"/>
      <c r="Y89" s="361"/>
      <c r="Z89" s="246">
        <f t="shared" si="5"/>
        <v>0</v>
      </c>
      <c r="AA89" s="247"/>
      <c r="AB89" s="247"/>
      <c r="AC89" s="198"/>
      <c r="AD89" s="198"/>
      <c r="AE89" s="198"/>
      <c r="AF89" s="198"/>
    </row>
    <row r="90" spans="1:32" x14ac:dyDescent="0.25">
      <c r="A90" s="198"/>
      <c r="B90" s="198"/>
      <c r="C90" s="198"/>
      <c r="D90" s="198"/>
      <c r="E90" s="198"/>
      <c r="F90" s="239"/>
      <c r="G90" s="239"/>
      <c r="H90" s="239"/>
      <c r="I90" s="239"/>
      <c r="J90" s="198"/>
      <c r="K90" s="198"/>
      <c r="L90" s="198"/>
      <c r="M90" s="198"/>
      <c r="N90" s="198"/>
      <c r="O90" s="240"/>
      <c r="P90" s="241"/>
      <c r="Q90" s="241"/>
      <c r="R90" s="242"/>
      <c r="S90" s="243">
        <f t="shared" si="4"/>
        <v>0</v>
      </c>
      <c r="T90" s="400"/>
      <c r="U90" s="244"/>
      <c r="V90" s="244"/>
      <c r="W90" s="245"/>
      <c r="X90" s="245"/>
      <c r="Y90" s="361"/>
      <c r="Z90" s="246">
        <f t="shared" si="5"/>
        <v>0</v>
      </c>
      <c r="AA90" s="247"/>
      <c r="AB90" s="247"/>
      <c r="AC90" s="198"/>
      <c r="AD90" s="198"/>
      <c r="AE90" s="198"/>
      <c r="AF90" s="198"/>
    </row>
    <row r="91" spans="1:32" x14ac:dyDescent="0.25">
      <c r="A91" s="198"/>
      <c r="B91" s="198"/>
      <c r="C91" s="198"/>
      <c r="D91" s="198"/>
      <c r="E91" s="198"/>
      <c r="F91" s="239"/>
      <c r="G91" s="239"/>
      <c r="H91" s="239"/>
      <c r="I91" s="239"/>
      <c r="J91" s="198"/>
      <c r="K91" s="198"/>
      <c r="L91" s="198"/>
      <c r="M91" s="198"/>
      <c r="N91" s="198"/>
      <c r="O91" s="240"/>
      <c r="P91" s="241"/>
      <c r="Q91" s="241"/>
      <c r="R91" s="242"/>
      <c r="S91" s="243">
        <f t="shared" si="4"/>
        <v>0</v>
      </c>
      <c r="T91" s="400"/>
      <c r="U91" s="244"/>
      <c r="V91" s="244"/>
      <c r="W91" s="245"/>
      <c r="X91" s="245"/>
      <c r="Y91" s="361"/>
      <c r="Z91" s="246">
        <f t="shared" si="5"/>
        <v>0</v>
      </c>
      <c r="AA91" s="247"/>
      <c r="AB91" s="247"/>
      <c r="AC91" s="198"/>
      <c r="AD91" s="198"/>
      <c r="AE91" s="198"/>
      <c r="AF91" s="198"/>
    </row>
    <row r="92" spans="1:32" x14ac:dyDescent="0.25">
      <c r="A92" s="198"/>
      <c r="B92" s="198"/>
      <c r="C92" s="198"/>
      <c r="D92" s="198"/>
      <c r="E92" s="198"/>
      <c r="F92" s="239"/>
      <c r="G92" s="239"/>
      <c r="H92" s="239"/>
      <c r="I92" s="239"/>
      <c r="J92" s="198"/>
      <c r="K92" s="198"/>
      <c r="L92" s="198"/>
      <c r="M92" s="198"/>
      <c r="N92" s="198"/>
      <c r="O92" s="240"/>
      <c r="P92" s="241"/>
      <c r="Q92" s="241"/>
      <c r="R92" s="242"/>
      <c r="S92" s="243">
        <f t="shared" si="4"/>
        <v>0</v>
      </c>
      <c r="T92" s="400"/>
      <c r="U92" s="244"/>
      <c r="V92" s="244"/>
      <c r="W92" s="245"/>
      <c r="X92" s="245"/>
      <c r="Y92" s="361"/>
      <c r="Z92" s="246">
        <f t="shared" si="5"/>
        <v>0</v>
      </c>
      <c r="AA92" s="247"/>
      <c r="AB92" s="247"/>
      <c r="AC92" s="198"/>
      <c r="AD92" s="198"/>
      <c r="AE92" s="198"/>
      <c r="AF92" s="198"/>
    </row>
    <row r="93" spans="1:32" x14ac:dyDescent="0.25">
      <c r="A93" s="198"/>
      <c r="B93" s="198"/>
      <c r="C93" s="198"/>
      <c r="D93" s="198"/>
      <c r="E93" s="198"/>
      <c r="F93" s="239"/>
      <c r="G93" s="239"/>
      <c r="H93" s="239"/>
      <c r="I93" s="239"/>
      <c r="J93" s="198"/>
      <c r="K93" s="198"/>
      <c r="L93" s="198"/>
      <c r="M93" s="198"/>
      <c r="N93" s="198"/>
      <c r="O93" s="240"/>
      <c r="P93" s="241"/>
      <c r="Q93" s="241"/>
      <c r="R93" s="242"/>
      <c r="S93" s="243">
        <f t="shared" si="4"/>
        <v>0</v>
      </c>
      <c r="T93" s="400"/>
      <c r="U93" s="244"/>
      <c r="V93" s="244"/>
      <c r="W93" s="245"/>
      <c r="X93" s="245"/>
      <c r="Y93" s="361"/>
      <c r="Z93" s="246">
        <f t="shared" si="5"/>
        <v>0</v>
      </c>
      <c r="AA93" s="247"/>
      <c r="AB93" s="247"/>
      <c r="AC93" s="198"/>
      <c r="AD93" s="198"/>
      <c r="AE93" s="198"/>
      <c r="AF93" s="198"/>
    </row>
    <row r="94" spans="1:32" x14ac:dyDescent="0.25">
      <c r="A94" s="198"/>
      <c r="B94" s="198"/>
      <c r="C94" s="198"/>
      <c r="D94" s="198"/>
      <c r="E94" s="198"/>
      <c r="F94" s="239"/>
      <c r="G94" s="239"/>
      <c r="H94" s="239"/>
      <c r="I94" s="239"/>
      <c r="J94" s="198"/>
      <c r="K94" s="198"/>
      <c r="L94" s="198"/>
      <c r="M94" s="198"/>
      <c r="N94" s="198"/>
      <c r="O94" s="240"/>
      <c r="P94" s="241"/>
      <c r="Q94" s="241"/>
      <c r="R94" s="242"/>
      <c r="S94" s="243">
        <f t="shared" si="4"/>
        <v>0</v>
      </c>
      <c r="T94" s="400"/>
      <c r="U94" s="244"/>
      <c r="V94" s="244"/>
      <c r="W94" s="245"/>
      <c r="X94" s="245"/>
      <c r="Y94" s="361"/>
      <c r="Z94" s="246">
        <f t="shared" si="5"/>
        <v>0</v>
      </c>
      <c r="AA94" s="247"/>
      <c r="AB94" s="247"/>
      <c r="AC94" s="198"/>
      <c r="AD94" s="198"/>
      <c r="AE94" s="198"/>
      <c r="AF94" s="198"/>
    </row>
    <row r="95" spans="1:32" x14ac:dyDescent="0.25">
      <c r="A95" s="198"/>
      <c r="B95" s="198"/>
      <c r="C95" s="198"/>
      <c r="D95" s="198"/>
      <c r="E95" s="198"/>
      <c r="F95" s="239"/>
      <c r="G95" s="239"/>
      <c r="H95" s="239"/>
      <c r="I95" s="239"/>
      <c r="J95" s="198"/>
      <c r="K95" s="198"/>
      <c r="L95" s="198"/>
      <c r="M95" s="198"/>
      <c r="N95" s="198"/>
      <c r="O95" s="240"/>
      <c r="P95" s="241"/>
      <c r="Q95" s="241"/>
      <c r="R95" s="242"/>
      <c r="S95" s="243">
        <f t="shared" si="4"/>
        <v>0</v>
      </c>
      <c r="T95" s="400"/>
      <c r="U95" s="244"/>
      <c r="V95" s="244"/>
      <c r="W95" s="245"/>
      <c r="X95" s="245"/>
      <c r="Y95" s="361"/>
      <c r="Z95" s="246">
        <f t="shared" si="5"/>
        <v>0</v>
      </c>
      <c r="AA95" s="247"/>
      <c r="AB95" s="247"/>
      <c r="AC95" s="198"/>
      <c r="AD95" s="198"/>
      <c r="AE95" s="198"/>
      <c r="AF95" s="198"/>
    </row>
    <row r="96" spans="1:32" x14ac:dyDescent="0.25">
      <c r="A96" s="198"/>
      <c r="B96" s="198"/>
      <c r="C96" s="198"/>
      <c r="D96" s="198"/>
      <c r="E96" s="198"/>
      <c r="F96" s="239"/>
      <c r="G96" s="239"/>
      <c r="H96" s="239"/>
      <c r="I96" s="239"/>
      <c r="J96" s="198"/>
      <c r="K96" s="198"/>
      <c r="L96" s="198"/>
      <c r="M96" s="198"/>
      <c r="N96" s="198"/>
      <c r="O96" s="240"/>
      <c r="P96" s="241"/>
      <c r="Q96" s="241"/>
      <c r="R96" s="242"/>
      <c r="S96" s="243">
        <f t="shared" si="4"/>
        <v>0</v>
      </c>
      <c r="T96" s="400"/>
      <c r="U96" s="244"/>
      <c r="V96" s="244"/>
      <c r="W96" s="245"/>
      <c r="X96" s="245"/>
      <c r="Y96" s="361"/>
      <c r="Z96" s="246">
        <f t="shared" si="5"/>
        <v>0</v>
      </c>
      <c r="AA96" s="247"/>
      <c r="AB96" s="247"/>
      <c r="AC96" s="198"/>
      <c r="AD96" s="198"/>
      <c r="AE96" s="198"/>
      <c r="AF96" s="198"/>
    </row>
    <row r="97" spans="1:32" x14ac:dyDescent="0.25">
      <c r="A97" s="198"/>
      <c r="B97" s="198"/>
      <c r="C97" s="198"/>
      <c r="D97" s="198"/>
      <c r="E97" s="198"/>
      <c r="F97" s="239"/>
      <c r="G97" s="239"/>
      <c r="H97" s="239"/>
      <c r="I97" s="239"/>
      <c r="J97" s="198"/>
      <c r="K97" s="198"/>
      <c r="L97" s="198"/>
      <c r="M97" s="198"/>
      <c r="N97" s="198"/>
      <c r="O97" s="240"/>
      <c r="P97" s="241"/>
      <c r="Q97" s="241"/>
      <c r="R97" s="242"/>
      <c r="S97" s="243">
        <f t="shared" si="4"/>
        <v>0</v>
      </c>
      <c r="T97" s="400"/>
      <c r="U97" s="244"/>
      <c r="V97" s="244"/>
      <c r="W97" s="245"/>
      <c r="X97" s="245"/>
      <c r="Y97" s="361"/>
      <c r="Z97" s="246">
        <f t="shared" si="5"/>
        <v>0</v>
      </c>
      <c r="AA97" s="247"/>
      <c r="AB97" s="247"/>
      <c r="AC97" s="198"/>
      <c r="AD97" s="198"/>
      <c r="AE97" s="198"/>
      <c r="AF97" s="198"/>
    </row>
    <row r="98" spans="1:32" x14ac:dyDescent="0.25">
      <c r="A98" s="198"/>
      <c r="B98" s="198"/>
      <c r="C98" s="198"/>
      <c r="D98" s="198"/>
      <c r="E98" s="198"/>
      <c r="F98" s="239"/>
      <c r="G98" s="239"/>
      <c r="H98" s="239"/>
      <c r="I98" s="239"/>
      <c r="J98" s="198"/>
      <c r="K98" s="198"/>
      <c r="L98" s="198"/>
      <c r="M98" s="198"/>
      <c r="N98" s="198"/>
      <c r="O98" s="240"/>
      <c r="P98" s="241"/>
      <c r="Q98" s="241"/>
      <c r="R98" s="242"/>
      <c r="S98" s="243">
        <f t="shared" si="4"/>
        <v>0</v>
      </c>
      <c r="T98" s="400"/>
      <c r="U98" s="244"/>
      <c r="V98" s="244"/>
      <c r="W98" s="245"/>
      <c r="X98" s="245"/>
      <c r="Y98" s="361"/>
      <c r="Z98" s="246">
        <f t="shared" si="5"/>
        <v>0</v>
      </c>
      <c r="AA98" s="247"/>
      <c r="AB98" s="247"/>
      <c r="AC98" s="198"/>
      <c r="AD98" s="198"/>
      <c r="AE98" s="198"/>
      <c r="AF98" s="198"/>
    </row>
    <row r="99" spans="1:32" x14ac:dyDescent="0.25">
      <c r="A99" s="198"/>
      <c r="B99" s="198"/>
      <c r="C99" s="198"/>
      <c r="D99" s="198"/>
      <c r="E99" s="198"/>
      <c r="F99" s="239"/>
      <c r="G99" s="239"/>
      <c r="H99" s="239"/>
      <c r="I99" s="239"/>
      <c r="J99" s="198"/>
      <c r="K99" s="198"/>
      <c r="L99" s="198"/>
      <c r="M99" s="198"/>
      <c r="N99" s="198"/>
      <c r="O99" s="240"/>
      <c r="P99" s="241"/>
      <c r="Q99" s="241"/>
      <c r="R99" s="242"/>
      <c r="S99" s="243">
        <f t="shared" si="4"/>
        <v>0</v>
      </c>
      <c r="T99" s="400"/>
      <c r="U99" s="244"/>
      <c r="V99" s="244"/>
      <c r="W99" s="245"/>
      <c r="X99" s="245"/>
      <c r="Y99" s="361"/>
      <c r="Z99" s="246">
        <f t="shared" si="5"/>
        <v>0</v>
      </c>
      <c r="AA99" s="247"/>
      <c r="AB99" s="247"/>
      <c r="AC99" s="198"/>
      <c r="AD99" s="198"/>
      <c r="AE99" s="198"/>
      <c r="AF99" s="198"/>
    </row>
    <row r="100" spans="1:32" x14ac:dyDescent="0.25">
      <c r="A100" s="198"/>
      <c r="B100" s="198"/>
      <c r="C100" s="198"/>
      <c r="D100" s="198"/>
      <c r="E100" s="198"/>
      <c r="F100" s="239"/>
      <c r="G100" s="239"/>
      <c r="H100" s="239"/>
      <c r="I100" s="239"/>
      <c r="J100" s="198"/>
      <c r="K100" s="198"/>
      <c r="L100" s="198"/>
      <c r="M100" s="198"/>
      <c r="N100" s="198"/>
      <c r="O100" s="240"/>
      <c r="P100" s="241"/>
      <c r="Q100" s="241"/>
      <c r="R100" s="242"/>
      <c r="S100" s="243">
        <f t="shared" si="4"/>
        <v>0</v>
      </c>
      <c r="T100" s="400"/>
      <c r="U100" s="244"/>
      <c r="V100" s="244"/>
      <c r="W100" s="245"/>
      <c r="X100" s="245"/>
      <c r="Y100" s="361"/>
      <c r="Z100" s="246">
        <f t="shared" si="5"/>
        <v>0</v>
      </c>
      <c r="AA100" s="247"/>
      <c r="AB100" s="247"/>
      <c r="AC100" s="198"/>
      <c r="AD100" s="198"/>
      <c r="AE100" s="198"/>
      <c r="AF100" s="198"/>
    </row>
    <row r="101" spans="1:32" x14ac:dyDescent="0.25">
      <c r="A101" s="198"/>
      <c r="B101" s="198"/>
      <c r="C101" s="198"/>
      <c r="D101" s="198"/>
      <c r="E101" s="198"/>
      <c r="F101" s="239"/>
      <c r="G101" s="239"/>
      <c r="H101" s="239"/>
      <c r="I101" s="239"/>
      <c r="J101" s="198"/>
      <c r="K101" s="198"/>
      <c r="L101" s="198"/>
      <c r="M101" s="198"/>
      <c r="N101" s="198"/>
      <c r="O101" s="240"/>
      <c r="P101" s="241"/>
      <c r="Q101" s="241"/>
      <c r="R101" s="242"/>
      <c r="S101" s="243">
        <f t="shared" si="4"/>
        <v>0</v>
      </c>
      <c r="T101" s="400"/>
      <c r="U101" s="244"/>
      <c r="V101" s="244"/>
      <c r="W101" s="245"/>
      <c r="X101" s="245"/>
      <c r="Y101" s="361"/>
      <c r="Z101" s="246">
        <f t="shared" ref="Z101:Z105" si="6">S101-(Y101*P101)</f>
        <v>0</v>
      </c>
      <c r="AA101" s="247"/>
      <c r="AB101" s="247"/>
      <c r="AC101" s="198"/>
      <c r="AD101" s="198"/>
      <c r="AE101" s="198"/>
      <c r="AF101" s="198"/>
    </row>
    <row r="102" spans="1:32" x14ac:dyDescent="0.25">
      <c r="A102" s="198"/>
      <c r="B102" s="198"/>
      <c r="C102" s="198"/>
      <c r="D102" s="198"/>
      <c r="E102" s="198"/>
      <c r="F102" s="239"/>
      <c r="G102" s="239"/>
      <c r="H102" s="239"/>
      <c r="I102" s="239"/>
      <c r="J102" s="198"/>
      <c r="K102" s="198"/>
      <c r="L102" s="198"/>
      <c r="M102" s="198"/>
      <c r="N102" s="198"/>
      <c r="O102" s="240"/>
      <c r="P102" s="241"/>
      <c r="Q102" s="241"/>
      <c r="R102" s="242"/>
      <c r="S102" s="243">
        <f t="shared" si="4"/>
        <v>0</v>
      </c>
      <c r="T102" s="400"/>
      <c r="U102" s="244"/>
      <c r="V102" s="244"/>
      <c r="W102" s="245"/>
      <c r="X102" s="245"/>
      <c r="Y102" s="361"/>
      <c r="Z102" s="246">
        <f t="shared" si="6"/>
        <v>0</v>
      </c>
      <c r="AA102" s="247"/>
      <c r="AB102" s="247"/>
      <c r="AC102" s="198"/>
      <c r="AD102" s="198"/>
      <c r="AE102" s="198"/>
      <c r="AF102" s="198"/>
    </row>
    <row r="103" spans="1:32" x14ac:dyDescent="0.25">
      <c r="A103" s="198"/>
      <c r="B103" s="198"/>
      <c r="C103" s="198"/>
      <c r="D103" s="198"/>
      <c r="E103" s="198"/>
      <c r="F103" s="239"/>
      <c r="G103" s="239"/>
      <c r="H103" s="239"/>
      <c r="I103" s="239"/>
      <c r="J103" s="198"/>
      <c r="K103" s="198"/>
      <c r="L103" s="198"/>
      <c r="M103" s="198"/>
      <c r="N103" s="198"/>
      <c r="O103" s="240"/>
      <c r="P103" s="241"/>
      <c r="Q103" s="241"/>
      <c r="R103" s="242"/>
      <c r="S103" s="243">
        <f t="shared" si="4"/>
        <v>0</v>
      </c>
      <c r="T103" s="400"/>
      <c r="U103" s="244"/>
      <c r="V103" s="244"/>
      <c r="W103" s="245"/>
      <c r="X103" s="245"/>
      <c r="Y103" s="361"/>
      <c r="Z103" s="246">
        <f t="shared" si="6"/>
        <v>0</v>
      </c>
      <c r="AA103" s="247"/>
      <c r="AB103" s="247"/>
      <c r="AC103" s="198"/>
      <c r="AD103" s="198"/>
      <c r="AE103" s="198"/>
      <c r="AF103" s="198"/>
    </row>
    <row r="104" spans="1:32" x14ac:dyDescent="0.25">
      <c r="A104" s="198"/>
      <c r="B104" s="198"/>
      <c r="C104" s="198"/>
      <c r="D104" s="198"/>
      <c r="E104" s="198"/>
      <c r="F104" s="239"/>
      <c r="G104" s="239"/>
      <c r="H104" s="239"/>
      <c r="I104" s="239"/>
      <c r="J104" s="198"/>
      <c r="K104" s="198"/>
      <c r="L104" s="198"/>
      <c r="M104" s="198"/>
      <c r="N104" s="198"/>
      <c r="O104" s="240"/>
      <c r="P104" s="241"/>
      <c r="Q104" s="241"/>
      <c r="R104" s="242"/>
      <c r="S104" s="243">
        <f t="shared" si="4"/>
        <v>0</v>
      </c>
      <c r="T104" s="400"/>
      <c r="U104" s="244"/>
      <c r="V104" s="244"/>
      <c r="W104" s="245"/>
      <c r="X104" s="245"/>
      <c r="Y104" s="361"/>
      <c r="Z104" s="246">
        <f t="shared" si="6"/>
        <v>0</v>
      </c>
      <c r="AA104" s="247"/>
      <c r="AB104" s="247"/>
      <c r="AC104" s="198"/>
      <c r="AD104" s="198"/>
      <c r="AE104" s="198"/>
      <c r="AF104" s="198"/>
    </row>
    <row r="105" spans="1:32" x14ac:dyDescent="0.25">
      <c r="A105" s="198"/>
      <c r="B105" s="198"/>
      <c r="C105" s="198"/>
      <c r="D105" s="198"/>
      <c r="E105" s="198"/>
      <c r="F105" s="239"/>
      <c r="G105" s="239"/>
      <c r="H105" s="239"/>
      <c r="I105" s="239"/>
      <c r="J105" s="198"/>
      <c r="K105" s="198"/>
      <c r="L105" s="198"/>
      <c r="M105" s="198"/>
      <c r="N105" s="198"/>
      <c r="O105" s="295"/>
      <c r="P105" s="296"/>
      <c r="Q105" s="296"/>
      <c r="R105" s="198"/>
      <c r="S105" s="243">
        <f t="shared" si="4"/>
        <v>0</v>
      </c>
      <c r="T105" s="400"/>
      <c r="U105" s="297"/>
      <c r="V105" s="198"/>
      <c r="W105" s="298"/>
      <c r="X105" s="298"/>
      <c r="Y105" s="366"/>
      <c r="Z105" s="246">
        <f t="shared" si="6"/>
        <v>0</v>
      </c>
      <c r="AA105" s="247"/>
      <c r="AB105" s="247"/>
      <c r="AC105" s="198"/>
      <c r="AD105" s="198"/>
      <c r="AE105" s="198"/>
      <c r="AF105" s="198"/>
    </row>
    <row r="106" spans="1:32" x14ac:dyDescent="0.25">
      <c r="T106" s="401"/>
    </row>
    <row r="107" spans="1:32" x14ac:dyDescent="0.25">
      <c r="T107" s="44"/>
    </row>
  </sheetData>
  <autoFilter ref="A4:AF4"/>
  <mergeCells count="3">
    <mergeCell ref="U3:Y3"/>
    <mergeCell ref="AA3:AB3"/>
    <mergeCell ref="AC3:AF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topLeftCell="M1" zoomScale="70" zoomScaleNormal="70" workbookViewId="0">
      <selection activeCell="P6" sqref="P6"/>
    </sheetView>
  </sheetViews>
  <sheetFormatPr defaultRowHeight="15" x14ac:dyDescent="0.25"/>
  <cols>
    <col min="1" max="1" width="44.28515625" style="2" bestFit="1" customWidth="1"/>
    <col min="2" max="2" width="23" style="2" bestFit="1" customWidth="1"/>
    <col min="3" max="3" width="34" style="2" bestFit="1" customWidth="1"/>
    <col min="4" max="4" width="44.28515625" style="2" bestFit="1" customWidth="1"/>
    <col min="5" max="5" width="22.140625" style="9" bestFit="1" customWidth="1"/>
    <col min="6" max="6" width="30.140625" style="9" bestFit="1" customWidth="1"/>
    <col min="7" max="7" width="19.7109375" style="9" bestFit="1" customWidth="1"/>
    <col min="8" max="8" width="21.140625" style="9" bestFit="1" customWidth="1"/>
    <col min="9" max="9" width="24.85546875" style="2" bestFit="1" customWidth="1"/>
    <col min="10" max="10" width="23.140625" style="2" bestFit="1" customWidth="1"/>
    <col min="11" max="11" width="28.7109375" style="2" bestFit="1" customWidth="1"/>
    <col min="12" max="12" width="26.7109375" style="2" bestFit="1" customWidth="1"/>
    <col min="13" max="13" width="28.140625" style="134" customWidth="1"/>
    <col min="14" max="14" width="25" style="62" bestFit="1" customWidth="1"/>
    <col min="15" max="15" width="30.28515625" style="2" bestFit="1" customWidth="1"/>
    <col min="16" max="16" width="23.85546875" style="152" customWidth="1"/>
    <col min="17" max="17" width="59.28515625" style="2" bestFit="1" customWidth="1"/>
    <col min="18" max="18" width="70.140625" style="2" bestFit="1" customWidth="1"/>
    <col min="19" max="19" width="63.85546875" style="2" bestFit="1" customWidth="1"/>
    <col min="20" max="20" width="38.85546875" style="2" bestFit="1" customWidth="1"/>
    <col min="21" max="21" width="24.28515625" style="187" bestFit="1" customWidth="1"/>
    <col min="22" max="22" width="23" style="152" bestFit="1" customWidth="1"/>
    <col min="23" max="23" width="25.85546875" style="152" bestFit="1" customWidth="1"/>
    <col min="24" max="24" width="12.140625" style="2" bestFit="1" customWidth="1"/>
    <col min="25" max="25" width="13.5703125" style="2" bestFit="1" customWidth="1"/>
    <col min="26" max="26" width="12.85546875" style="2" bestFit="1" customWidth="1"/>
    <col min="27" max="27" width="13.5703125" style="2" bestFit="1" customWidth="1"/>
    <col min="28" max="16384" width="9.140625" style="2"/>
  </cols>
  <sheetData>
    <row r="1" spans="1:27" ht="15.75" thickBot="1" x14ac:dyDescent="0.3">
      <c r="A1" s="30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64"/>
      <c r="O1" s="31"/>
      <c r="P1" s="33"/>
      <c r="Q1" s="31"/>
      <c r="R1" s="31"/>
      <c r="S1" s="31"/>
      <c r="T1" s="31"/>
      <c r="U1" s="184"/>
      <c r="V1" s="44"/>
      <c r="W1" s="44"/>
      <c r="X1" s="134"/>
      <c r="Y1" s="134"/>
      <c r="Z1" s="134"/>
      <c r="AA1" s="223"/>
    </row>
    <row r="2" spans="1:27" ht="15.75" thickBot="1" x14ac:dyDescent="0.3">
      <c r="A2" s="3" t="s">
        <v>19</v>
      </c>
      <c r="B2" s="159"/>
      <c r="C2" s="159"/>
      <c r="D2" s="159"/>
      <c r="E2" s="159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224"/>
      <c r="Q2" s="149"/>
      <c r="R2" s="149"/>
      <c r="S2" s="149"/>
      <c r="T2" s="149"/>
      <c r="U2" s="185"/>
      <c r="V2" s="151"/>
      <c r="W2" s="151"/>
      <c r="X2" s="151"/>
      <c r="Y2" s="151"/>
      <c r="Z2" s="151"/>
      <c r="AA2" s="224"/>
    </row>
    <row r="3" spans="1:27" ht="59.25" customHeight="1" thickBot="1" x14ac:dyDescent="0.3">
      <c r="A3" s="431" t="s">
        <v>85</v>
      </c>
      <c r="B3" s="432"/>
      <c r="C3" s="432"/>
      <c r="D3" s="432"/>
      <c r="E3" s="36"/>
      <c r="F3" s="36"/>
      <c r="G3" s="36"/>
      <c r="H3" s="36"/>
      <c r="I3" s="35"/>
      <c r="J3" s="35"/>
      <c r="K3" s="35"/>
      <c r="L3" s="35"/>
      <c r="M3" s="35"/>
      <c r="N3" s="65"/>
      <c r="O3" s="35"/>
      <c r="P3" s="40"/>
      <c r="Q3" s="436" t="s">
        <v>108</v>
      </c>
      <c r="R3" s="437"/>
      <c r="S3" s="437"/>
      <c r="T3" s="437"/>
      <c r="U3" s="437"/>
      <c r="V3" s="437" t="s">
        <v>109</v>
      </c>
      <c r="W3" s="437"/>
      <c r="X3" s="433" t="s">
        <v>80</v>
      </c>
      <c r="Y3" s="434"/>
      <c r="Z3" s="434"/>
      <c r="AA3" s="435"/>
    </row>
    <row r="4" spans="1:27" s="7" customFormat="1" ht="43.5" customHeight="1" thickBot="1" x14ac:dyDescent="0.3">
      <c r="A4" s="4" t="s">
        <v>0</v>
      </c>
      <c r="B4" s="4" t="s">
        <v>1</v>
      </c>
      <c r="C4" s="4" t="s">
        <v>36</v>
      </c>
      <c r="D4" s="4" t="s">
        <v>28</v>
      </c>
      <c r="E4" s="4" t="s">
        <v>25</v>
      </c>
      <c r="F4" s="4" t="s">
        <v>29</v>
      </c>
      <c r="G4" s="4" t="s">
        <v>22</v>
      </c>
      <c r="H4" s="4" t="s">
        <v>4</v>
      </c>
      <c r="I4" s="4" t="s">
        <v>26</v>
      </c>
      <c r="J4" s="4" t="s">
        <v>5</v>
      </c>
      <c r="K4" s="4" t="s">
        <v>23</v>
      </c>
      <c r="L4" s="4" t="s">
        <v>2</v>
      </c>
      <c r="M4" s="4" t="s">
        <v>37</v>
      </c>
      <c r="N4" s="58" t="s">
        <v>39</v>
      </c>
      <c r="O4" s="5" t="s">
        <v>105</v>
      </c>
      <c r="P4" s="398" t="s">
        <v>111</v>
      </c>
      <c r="Q4" s="137" t="s">
        <v>117</v>
      </c>
      <c r="R4" s="137" t="s">
        <v>118</v>
      </c>
      <c r="S4" s="137" t="s">
        <v>119</v>
      </c>
      <c r="T4" s="47" t="s">
        <v>3</v>
      </c>
      <c r="U4" s="186" t="s">
        <v>59</v>
      </c>
      <c r="V4" s="154" t="s">
        <v>47</v>
      </c>
      <c r="W4" s="154" t="s">
        <v>94</v>
      </c>
      <c r="X4" s="154" t="s">
        <v>95</v>
      </c>
      <c r="Y4" s="154" t="s">
        <v>53</v>
      </c>
      <c r="Z4" s="154" t="s">
        <v>54</v>
      </c>
      <c r="AA4" s="45" t="s">
        <v>53</v>
      </c>
    </row>
    <row r="5" spans="1:27" s="82" customFormat="1" ht="14.25" x14ac:dyDescent="0.2">
      <c r="A5" s="89" t="s">
        <v>51</v>
      </c>
      <c r="B5" s="89"/>
      <c r="C5" s="74" t="s">
        <v>52</v>
      </c>
      <c r="D5" s="117"/>
      <c r="E5" s="75"/>
      <c r="F5" s="41"/>
      <c r="G5" s="41"/>
      <c r="H5" s="42"/>
      <c r="I5" s="76"/>
      <c r="J5" s="75"/>
      <c r="K5" s="42"/>
      <c r="L5" s="77"/>
      <c r="M5" s="77"/>
      <c r="N5" s="78">
        <v>0.5</v>
      </c>
      <c r="O5" s="77"/>
      <c r="P5" s="399"/>
      <c r="Q5" s="80"/>
      <c r="R5" s="122"/>
      <c r="S5" s="122"/>
      <c r="T5" s="81"/>
      <c r="U5" s="182"/>
      <c r="V5" s="180"/>
      <c r="W5" s="180"/>
      <c r="X5" s="170"/>
      <c r="Y5" s="150"/>
      <c r="Z5" s="21"/>
      <c r="AA5" s="22"/>
    </row>
    <row r="6" spans="1:27" s="82" customFormat="1" ht="14.25" x14ac:dyDescent="0.2">
      <c r="A6" s="90"/>
      <c r="B6" s="8"/>
      <c r="C6" s="74"/>
      <c r="D6" s="83"/>
      <c r="E6" s="83"/>
      <c r="F6" s="41"/>
      <c r="G6" s="8"/>
      <c r="H6" s="10"/>
      <c r="I6" s="76"/>
      <c r="J6" s="14"/>
      <c r="K6" s="42"/>
      <c r="L6" s="15"/>
      <c r="M6" s="15"/>
      <c r="N6" s="78"/>
      <c r="O6" s="17"/>
      <c r="P6" s="399"/>
      <c r="Q6" s="155"/>
      <c r="R6" s="122"/>
      <c r="S6" s="122"/>
      <c r="T6" s="84"/>
      <c r="U6" s="182"/>
      <c r="V6" s="180"/>
      <c r="W6" s="180"/>
      <c r="X6" s="170"/>
      <c r="Y6" s="150"/>
      <c r="Z6" s="21"/>
      <c r="AA6" s="22"/>
    </row>
    <row r="7" spans="1:27" s="82" customFormat="1" ht="14.25" x14ac:dyDescent="0.2">
      <c r="A7" s="89"/>
      <c r="B7" s="89"/>
      <c r="C7" s="74"/>
      <c r="D7" s="117"/>
      <c r="E7" s="14"/>
      <c r="F7" s="41"/>
      <c r="G7" s="8"/>
      <c r="H7" s="10"/>
      <c r="I7" s="76"/>
      <c r="J7" s="14"/>
      <c r="K7" s="42"/>
      <c r="L7" s="17"/>
      <c r="M7" s="17"/>
      <c r="N7" s="78"/>
      <c r="O7" s="17"/>
      <c r="P7" s="399"/>
      <c r="Q7" s="155"/>
      <c r="R7" s="122"/>
      <c r="S7" s="122"/>
      <c r="T7" s="84"/>
      <c r="U7" s="182"/>
      <c r="V7" s="180"/>
      <c r="W7" s="180"/>
      <c r="X7" s="170"/>
      <c r="Y7" s="150"/>
      <c r="Z7" s="21"/>
      <c r="AA7" s="22"/>
    </row>
    <row r="8" spans="1:27" s="82" customFormat="1" ht="14.25" x14ac:dyDescent="0.2">
      <c r="A8" s="90"/>
      <c r="B8" s="8"/>
      <c r="C8" s="74"/>
      <c r="D8" s="83"/>
      <c r="E8" s="14"/>
      <c r="F8" s="41"/>
      <c r="G8" s="8"/>
      <c r="H8" s="10"/>
      <c r="I8" s="76"/>
      <c r="J8" s="14"/>
      <c r="K8" s="42"/>
      <c r="L8" s="17"/>
      <c r="M8" s="17"/>
      <c r="N8" s="78"/>
      <c r="O8" s="17"/>
      <c r="P8" s="399"/>
      <c r="Q8" s="155"/>
      <c r="R8" s="122"/>
      <c r="S8" s="122"/>
      <c r="T8" s="84"/>
      <c r="U8" s="182"/>
      <c r="V8" s="180"/>
      <c r="W8" s="180"/>
      <c r="X8" s="170"/>
      <c r="Y8" s="150"/>
      <c r="Z8" s="21"/>
      <c r="AA8" s="22"/>
    </row>
    <row r="9" spans="1:27" s="173" customFormat="1" ht="14.25" x14ac:dyDescent="0.2">
      <c r="A9" s="167"/>
      <c r="B9" s="167"/>
      <c r="C9" s="168"/>
      <c r="D9" s="174"/>
      <c r="E9" s="166"/>
      <c r="F9" s="175"/>
      <c r="G9" s="119"/>
      <c r="H9" s="169"/>
      <c r="I9" s="176"/>
      <c r="J9" s="177"/>
      <c r="K9" s="178"/>
      <c r="L9" s="128"/>
      <c r="M9" s="128"/>
      <c r="N9" s="78"/>
      <c r="O9" s="128"/>
      <c r="P9" s="399"/>
      <c r="Q9" s="155"/>
      <c r="R9" s="122"/>
      <c r="S9" s="122"/>
      <c r="T9" s="179"/>
      <c r="U9" s="182"/>
      <c r="V9" s="180"/>
      <c r="W9" s="180"/>
      <c r="X9" s="170"/>
      <c r="Y9" s="150"/>
      <c r="Z9" s="170"/>
      <c r="AA9" s="181"/>
    </row>
    <row r="10" spans="1:27" s="82" customFormat="1" ht="14.25" x14ac:dyDescent="0.2">
      <c r="A10" s="90"/>
      <c r="B10" s="8"/>
      <c r="C10" s="74"/>
      <c r="D10" s="83"/>
      <c r="E10" s="12"/>
      <c r="F10" s="41"/>
      <c r="G10" s="12"/>
      <c r="H10" s="12"/>
      <c r="I10" s="76"/>
      <c r="J10" s="14"/>
      <c r="K10" s="42"/>
      <c r="L10" s="11"/>
      <c r="M10" s="11"/>
      <c r="N10" s="78"/>
      <c r="O10" s="116"/>
      <c r="P10" s="399"/>
      <c r="Q10" s="155"/>
      <c r="R10" s="122"/>
      <c r="S10" s="122"/>
      <c r="T10" s="51"/>
      <c r="U10" s="182"/>
      <c r="V10" s="180"/>
      <c r="W10" s="180"/>
      <c r="X10" s="170"/>
      <c r="Y10" s="150"/>
      <c r="Z10" s="21"/>
      <c r="AA10" s="22"/>
    </row>
    <row r="11" spans="1:27" s="82" customFormat="1" ht="14.25" x14ac:dyDescent="0.2">
      <c r="A11" s="89"/>
      <c r="B11" s="89"/>
      <c r="C11" s="74"/>
      <c r="D11" s="117"/>
      <c r="E11" s="14"/>
      <c r="F11" s="41"/>
      <c r="G11" s="14"/>
      <c r="H11" s="14"/>
      <c r="I11" s="76"/>
      <c r="J11" s="14"/>
      <c r="K11" s="42"/>
      <c r="L11" s="17"/>
      <c r="M11" s="17"/>
      <c r="N11" s="78"/>
      <c r="O11" s="17"/>
      <c r="P11" s="399"/>
      <c r="Q11" s="155"/>
      <c r="R11" s="122"/>
      <c r="S11" s="122"/>
      <c r="T11" s="53"/>
      <c r="U11" s="182"/>
      <c r="V11" s="180"/>
      <c r="W11" s="180"/>
      <c r="X11" s="170"/>
      <c r="Y11" s="150"/>
      <c r="Z11" s="21"/>
      <c r="AA11" s="22"/>
    </row>
    <row r="12" spans="1:27" s="82" customFormat="1" ht="14.25" x14ac:dyDescent="0.2">
      <c r="A12" s="90"/>
      <c r="B12" s="8"/>
      <c r="C12" s="74"/>
      <c r="D12" s="83"/>
      <c r="E12" s="14"/>
      <c r="F12" s="41"/>
      <c r="G12" s="14"/>
      <c r="H12" s="14"/>
      <c r="I12" s="76"/>
      <c r="J12" s="14"/>
      <c r="K12" s="42"/>
      <c r="L12" s="17"/>
      <c r="M12" s="17"/>
      <c r="N12" s="78"/>
      <c r="O12" s="17"/>
      <c r="P12" s="399"/>
      <c r="Q12" s="155"/>
      <c r="R12" s="122"/>
      <c r="S12" s="122"/>
      <c r="T12" s="53"/>
      <c r="U12" s="182"/>
      <c r="V12" s="180"/>
      <c r="W12" s="180"/>
      <c r="X12" s="170"/>
      <c r="Y12" s="150"/>
      <c r="Z12" s="21"/>
      <c r="AA12" s="22"/>
    </row>
    <row r="13" spans="1:27" s="82" customFormat="1" ht="14.25" x14ac:dyDescent="0.2">
      <c r="A13" s="89"/>
      <c r="B13" s="89"/>
      <c r="C13" s="74"/>
      <c r="D13" s="117"/>
      <c r="E13" s="14"/>
      <c r="F13" s="41"/>
      <c r="G13" s="14"/>
      <c r="H13" s="14"/>
      <c r="I13" s="76"/>
      <c r="J13" s="110"/>
      <c r="K13" s="42"/>
      <c r="L13" s="17"/>
      <c r="M13" s="17"/>
      <c r="N13" s="78"/>
      <c r="O13" s="17"/>
      <c r="P13" s="399"/>
      <c r="Q13" s="155"/>
      <c r="R13" s="122"/>
      <c r="S13" s="122"/>
      <c r="T13" s="53"/>
      <c r="U13" s="182"/>
      <c r="V13" s="180"/>
      <c r="W13" s="180"/>
      <c r="X13" s="170"/>
      <c r="Y13" s="150"/>
      <c r="Z13" s="21"/>
      <c r="AA13" s="22"/>
    </row>
    <row r="14" spans="1:27" s="82" customFormat="1" ht="14.25" x14ac:dyDescent="0.2">
      <c r="A14" s="90"/>
      <c r="B14" s="8"/>
      <c r="C14" s="74"/>
      <c r="D14" s="83"/>
      <c r="E14" s="14"/>
      <c r="F14" s="41"/>
      <c r="G14" s="14"/>
      <c r="H14" s="14"/>
      <c r="I14" s="76"/>
      <c r="J14" s="14"/>
      <c r="K14" s="42"/>
      <c r="L14" s="17"/>
      <c r="M14" s="17"/>
      <c r="N14" s="78"/>
      <c r="O14" s="17"/>
      <c r="P14" s="399"/>
      <c r="Q14" s="155"/>
      <c r="R14" s="122"/>
      <c r="S14" s="122"/>
      <c r="T14" s="53"/>
      <c r="U14" s="182"/>
      <c r="V14" s="180"/>
      <c r="W14" s="180"/>
      <c r="X14" s="170"/>
      <c r="Y14" s="150"/>
      <c r="Z14" s="21"/>
      <c r="AA14" s="22"/>
    </row>
    <row r="15" spans="1:27" s="82" customFormat="1" ht="14.25" x14ac:dyDescent="0.2">
      <c r="A15" s="89"/>
      <c r="B15" s="89"/>
      <c r="C15" s="74"/>
      <c r="D15" s="117"/>
      <c r="E15" s="14"/>
      <c r="F15" s="41"/>
      <c r="G15" s="14"/>
      <c r="H15" s="14"/>
      <c r="I15" s="76"/>
      <c r="J15" s="14"/>
      <c r="K15" s="42"/>
      <c r="L15" s="17"/>
      <c r="M15" s="17"/>
      <c r="N15" s="78"/>
      <c r="O15" s="17"/>
      <c r="P15" s="400"/>
      <c r="Q15" s="155"/>
      <c r="R15" s="122"/>
      <c r="S15" s="122"/>
      <c r="T15" s="53"/>
      <c r="U15" s="182"/>
      <c r="V15" s="180"/>
      <c r="W15" s="180"/>
      <c r="X15" s="170"/>
      <c r="Y15" s="150"/>
      <c r="Z15" s="21"/>
      <c r="AA15" s="22"/>
    </row>
    <row r="16" spans="1:27" s="82" customFormat="1" x14ac:dyDescent="0.25">
      <c r="A16" s="90"/>
      <c r="B16" s="8"/>
      <c r="C16" s="74"/>
      <c r="D16" s="83"/>
      <c r="E16" s="14"/>
      <c r="F16" s="41"/>
      <c r="G16" s="14"/>
      <c r="H16" s="14"/>
      <c r="I16" s="76"/>
      <c r="J16" s="14"/>
      <c r="K16" s="42"/>
      <c r="L16" s="17"/>
      <c r="M16" s="17"/>
      <c r="N16" s="78"/>
      <c r="O16" s="17"/>
      <c r="P16" s="400"/>
      <c r="Q16" s="155"/>
      <c r="R16" s="122"/>
      <c r="S16" s="122"/>
      <c r="T16" s="53"/>
      <c r="U16" s="182"/>
      <c r="V16" s="180"/>
      <c r="W16" s="180"/>
      <c r="X16" s="170"/>
      <c r="Y16" s="150"/>
      <c r="Z16" s="21"/>
      <c r="AA16" s="26"/>
    </row>
    <row r="17" spans="1:27" s="82" customFormat="1" x14ac:dyDescent="0.25">
      <c r="A17" s="21"/>
      <c r="B17" s="21"/>
      <c r="C17" s="21"/>
      <c r="D17" s="21"/>
      <c r="E17" s="22"/>
      <c r="F17" s="22"/>
      <c r="G17" s="22"/>
      <c r="H17" s="22"/>
      <c r="I17" s="21"/>
      <c r="J17" s="21"/>
      <c r="K17" s="21"/>
      <c r="L17" s="21"/>
      <c r="M17" s="21"/>
      <c r="N17" s="120"/>
      <c r="O17" s="121"/>
      <c r="P17" s="400"/>
      <c r="Q17" s="86"/>
      <c r="R17" s="87"/>
      <c r="S17" s="87"/>
      <c r="T17" s="87"/>
      <c r="U17" s="182"/>
      <c r="V17" s="180"/>
      <c r="W17" s="180"/>
      <c r="X17" s="25"/>
      <c r="Y17" s="20"/>
      <c r="Z17" s="20"/>
      <c r="AA17" s="20"/>
    </row>
    <row r="18" spans="1:27" s="82" customFormat="1" x14ac:dyDescent="0.25">
      <c r="A18" s="21"/>
      <c r="B18" s="21"/>
      <c r="C18" s="21"/>
      <c r="D18" s="21"/>
      <c r="E18" s="22"/>
      <c r="F18" s="22"/>
      <c r="G18" s="22"/>
      <c r="H18" s="22"/>
      <c r="I18" s="21"/>
      <c r="J18" s="21"/>
      <c r="K18" s="21"/>
      <c r="L18" s="21"/>
      <c r="M18" s="21"/>
      <c r="N18" s="120"/>
      <c r="O18" s="121"/>
      <c r="P18" s="400"/>
      <c r="Q18" s="86"/>
      <c r="R18" s="87"/>
      <c r="S18" s="87"/>
      <c r="T18" s="87"/>
      <c r="U18" s="182"/>
      <c r="V18" s="180"/>
      <c r="W18" s="180"/>
      <c r="X18" s="25"/>
      <c r="Y18" s="20"/>
      <c r="Z18" s="20"/>
      <c r="AA18" s="20"/>
    </row>
    <row r="19" spans="1:27" s="82" customFormat="1" x14ac:dyDescent="0.25">
      <c r="A19" s="21"/>
      <c r="B19" s="21"/>
      <c r="C19" s="21"/>
      <c r="D19" s="21"/>
      <c r="E19" s="22"/>
      <c r="F19" s="22"/>
      <c r="G19" s="22"/>
      <c r="H19" s="22"/>
      <c r="I19" s="21"/>
      <c r="J19" s="21"/>
      <c r="K19" s="21"/>
      <c r="L19" s="21"/>
      <c r="M19" s="21"/>
      <c r="N19" s="120"/>
      <c r="O19" s="121"/>
      <c r="P19" s="400"/>
      <c r="Q19" s="86"/>
      <c r="R19" s="87"/>
      <c r="S19" s="87"/>
      <c r="T19" s="87"/>
      <c r="U19" s="182"/>
      <c r="V19" s="180"/>
      <c r="W19" s="180"/>
      <c r="X19" s="25"/>
      <c r="Y19" s="20"/>
      <c r="Z19" s="20"/>
      <c r="AA19" s="20"/>
    </row>
    <row r="20" spans="1:27" s="82" customFormat="1" x14ac:dyDescent="0.25">
      <c r="A20" s="21"/>
      <c r="B20" s="21"/>
      <c r="C20" s="21"/>
      <c r="D20" s="21"/>
      <c r="E20" s="22"/>
      <c r="F20" s="22"/>
      <c r="G20" s="22"/>
      <c r="H20" s="22"/>
      <c r="I20" s="21"/>
      <c r="J20" s="21"/>
      <c r="K20" s="21"/>
      <c r="L20" s="21"/>
      <c r="M20" s="21"/>
      <c r="N20" s="120"/>
      <c r="O20" s="121"/>
      <c r="P20" s="400"/>
      <c r="Q20" s="86"/>
      <c r="R20" s="87"/>
      <c r="S20" s="87"/>
      <c r="T20" s="87"/>
      <c r="U20" s="182"/>
      <c r="V20" s="180"/>
      <c r="W20" s="180"/>
      <c r="X20" s="25"/>
      <c r="Y20" s="20"/>
      <c r="Z20" s="20"/>
      <c r="AA20" s="20"/>
    </row>
    <row r="21" spans="1:27" s="82" customFormat="1" x14ac:dyDescent="0.25">
      <c r="A21" s="21"/>
      <c r="B21" s="21"/>
      <c r="C21" s="21"/>
      <c r="D21" s="21"/>
      <c r="E21" s="22"/>
      <c r="F21" s="22"/>
      <c r="G21" s="22"/>
      <c r="H21" s="22"/>
      <c r="I21" s="21"/>
      <c r="J21" s="21"/>
      <c r="K21" s="21"/>
      <c r="L21" s="21"/>
      <c r="M21" s="21"/>
      <c r="N21" s="120"/>
      <c r="O21" s="121"/>
      <c r="P21" s="400"/>
      <c r="Q21" s="86"/>
      <c r="R21" s="87"/>
      <c r="S21" s="87"/>
      <c r="T21" s="87"/>
      <c r="U21" s="182"/>
      <c r="V21" s="180"/>
      <c r="W21" s="180"/>
      <c r="X21" s="25"/>
      <c r="Y21" s="20"/>
      <c r="Z21" s="20"/>
      <c r="AA21" s="20"/>
    </row>
    <row r="22" spans="1:27" x14ac:dyDescent="0.25">
      <c r="A22" s="20"/>
      <c r="B22" s="20"/>
      <c r="C22" s="20"/>
      <c r="D22" s="20"/>
      <c r="E22" s="26"/>
      <c r="F22" s="26"/>
      <c r="G22" s="26"/>
      <c r="H22" s="26"/>
      <c r="I22" s="20"/>
      <c r="J22" s="20"/>
      <c r="K22" s="20"/>
      <c r="L22" s="20"/>
      <c r="M22" s="20"/>
      <c r="N22" s="60"/>
      <c r="O22" s="24"/>
      <c r="P22" s="400"/>
      <c r="Q22" s="54"/>
      <c r="R22" s="55"/>
      <c r="S22" s="55"/>
      <c r="T22" s="55"/>
      <c r="U22" s="208"/>
      <c r="V22" s="180"/>
      <c r="W22" s="180"/>
      <c r="X22" s="25"/>
      <c r="Y22" s="20"/>
      <c r="Z22" s="20"/>
      <c r="AA22" s="20"/>
    </row>
    <row r="23" spans="1:27" x14ac:dyDescent="0.25">
      <c r="A23" s="20"/>
      <c r="B23" s="20"/>
      <c r="C23" s="20"/>
      <c r="D23" s="20"/>
      <c r="E23" s="26"/>
      <c r="F23" s="26"/>
      <c r="G23" s="26"/>
      <c r="H23" s="26"/>
      <c r="I23" s="20"/>
      <c r="J23" s="20"/>
      <c r="K23" s="20"/>
      <c r="L23" s="20"/>
      <c r="M23" s="20"/>
      <c r="N23" s="60"/>
      <c r="O23" s="24"/>
      <c r="P23" s="400"/>
      <c r="Q23" s="54"/>
      <c r="R23" s="55"/>
      <c r="S23" s="55"/>
      <c r="T23" s="55"/>
      <c r="U23" s="208"/>
      <c r="V23" s="180"/>
      <c r="W23" s="180"/>
      <c r="X23" s="25"/>
      <c r="Y23" s="20"/>
      <c r="Z23" s="20"/>
      <c r="AA23" s="20"/>
    </row>
    <row r="24" spans="1:27" x14ac:dyDescent="0.25">
      <c r="A24" s="20"/>
      <c r="B24" s="20"/>
      <c r="C24" s="20"/>
      <c r="D24" s="20"/>
      <c r="E24" s="26"/>
      <c r="F24" s="26"/>
      <c r="G24" s="26"/>
      <c r="H24" s="26"/>
      <c r="I24" s="20"/>
      <c r="J24" s="20"/>
      <c r="K24" s="20"/>
      <c r="L24" s="20"/>
      <c r="M24" s="20"/>
      <c r="N24" s="60"/>
      <c r="O24" s="24"/>
      <c r="P24" s="400"/>
      <c r="Q24" s="54"/>
      <c r="R24" s="55"/>
      <c r="S24" s="55"/>
      <c r="T24" s="55"/>
      <c r="U24" s="208"/>
      <c r="V24" s="180"/>
      <c r="W24" s="180"/>
      <c r="X24" s="25"/>
      <c r="Y24" s="20"/>
      <c r="Z24" s="20"/>
      <c r="AA24" s="20"/>
    </row>
    <row r="25" spans="1:27" x14ac:dyDescent="0.25">
      <c r="A25" s="20"/>
      <c r="B25" s="20"/>
      <c r="C25" s="20"/>
      <c r="D25" s="20"/>
      <c r="E25" s="26"/>
      <c r="F25" s="26"/>
      <c r="G25" s="26"/>
      <c r="H25" s="26"/>
      <c r="I25" s="20"/>
      <c r="J25" s="20"/>
      <c r="K25" s="20"/>
      <c r="L25" s="20"/>
      <c r="M25" s="20"/>
      <c r="N25" s="60"/>
      <c r="O25" s="24"/>
      <c r="P25" s="400"/>
      <c r="Q25" s="54"/>
      <c r="R25" s="55"/>
      <c r="S25" s="55"/>
      <c r="T25" s="55"/>
      <c r="U25" s="208"/>
      <c r="V25" s="180"/>
      <c r="W25" s="180"/>
      <c r="X25" s="25"/>
      <c r="Y25" s="20"/>
      <c r="Z25" s="20"/>
      <c r="AA25" s="20"/>
    </row>
    <row r="26" spans="1:27" x14ac:dyDescent="0.25">
      <c r="A26" s="20"/>
      <c r="B26" s="20"/>
      <c r="C26" s="20"/>
      <c r="D26" s="20"/>
      <c r="E26" s="26"/>
      <c r="F26" s="26"/>
      <c r="G26" s="26"/>
      <c r="H26" s="26"/>
      <c r="I26" s="20"/>
      <c r="J26" s="20"/>
      <c r="K26" s="20"/>
      <c r="L26" s="20"/>
      <c r="M26" s="20"/>
      <c r="N26" s="60"/>
      <c r="O26" s="24"/>
      <c r="P26" s="400"/>
      <c r="Q26" s="54"/>
      <c r="R26" s="55"/>
      <c r="S26" s="55"/>
      <c r="T26" s="55"/>
      <c r="U26" s="208"/>
      <c r="V26" s="180"/>
      <c r="W26" s="180"/>
      <c r="X26" s="25"/>
      <c r="Y26" s="20"/>
      <c r="Z26" s="20"/>
      <c r="AA26" s="20"/>
    </row>
    <row r="27" spans="1:27" x14ac:dyDescent="0.25">
      <c r="A27" s="20"/>
      <c r="B27" s="20"/>
      <c r="C27" s="20"/>
      <c r="D27" s="20"/>
      <c r="E27" s="26"/>
      <c r="F27" s="26"/>
      <c r="G27" s="26"/>
      <c r="H27" s="26"/>
      <c r="I27" s="20"/>
      <c r="J27" s="20"/>
      <c r="K27" s="20"/>
      <c r="L27" s="20"/>
      <c r="M27" s="20"/>
      <c r="N27" s="60"/>
      <c r="O27" s="24"/>
      <c r="P27" s="400"/>
      <c r="Q27" s="54"/>
      <c r="R27" s="55"/>
      <c r="S27" s="55"/>
      <c r="T27" s="55"/>
      <c r="U27" s="208"/>
      <c r="V27" s="180"/>
      <c r="W27" s="180"/>
      <c r="X27" s="25"/>
      <c r="Y27" s="20"/>
      <c r="Z27" s="20"/>
      <c r="AA27" s="20"/>
    </row>
    <row r="28" spans="1:27" x14ac:dyDescent="0.25">
      <c r="A28" s="20"/>
      <c r="B28" s="20"/>
      <c r="C28" s="20"/>
      <c r="D28" s="20"/>
      <c r="E28" s="26"/>
      <c r="F28" s="26"/>
      <c r="G28" s="26"/>
      <c r="H28" s="26"/>
      <c r="I28" s="20"/>
      <c r="J28" s="20"/>
      <c r="K28" s="20"/>
      <c r="L28" s="20"/>
      <c r="M28" s="20"/>
      <c r="N28" s="60"/>
      <c r="O28" s="24"/>
      <c r="P28" s="400"/>
      <c r="Q28" s="54"/>
      <c r="R28" s="55"/>
      <c r="S28" s="55"/>
      <c r="T28" s="55"/>
      <c r="U28" s="208"/>
      <c r="V28" s="180"/>
      <c r="W28" s="180"/>
      <c r="X28" s="25"/>
      <c r="Y28" s="20"/>
      <c r="Z28" s="20"/>
      <c r="AA28" s="20"/>
    </row>
    <row r="29" spans="1:27" x14ac:dyDescent="0.25">
      <c r="A29" s="20"/>
      <c r="B29" s="20"/>
      <c r="C29" s="20"/>
      <c r="D29" s="20"/>
      <c r="E29" s="26"/>
      <c r="F29" s="26"/>
      <c r="G29" s="26"/>
      <c r="H29" s="26"/>
      <c r="I29" s="20"/>
      <c r="J29" s="20"/>
      <c r="K29" s="20"/>
      <c r="L29" s="20"/>
      <c r="M29" s="20"/>
      <c r="N29" s="60"/>
      <c r="O29" s="24"/>
      <c r="P29" s="400"/>
      <c r="Q29" s="54"/>
      <c r="R29" s="55"/>
      <c r="S29" s="55"/>
      <c r="T29" s="55"/>
      <c r="U29" s="208"/>
      <c r="V29" s="180"/>
      <c r="W29" s="180"/>
      <c r="X29" s="25"/>
      <c r="Y29" s="20"/>
      <c r="Z29" s="20"/>
      <c r="AA29" s="20"/>
    </row>
    <row r="30" spans="1:27" x14ac:dyDescent="0.25">
      <c r="A30" s="20"/>
      <c r="B30" s="20"/>
      <c r="C30" s="20"/>
      <c r="D30" s="20"/>
      <c r="E30" s="26"/>
      <c r="F30" s="26"/>
      <c r="G30" s="26"/>
      <c r="H30" s="26"/>
      <c r="I30" s="20"/>
      <c r="J30" s="20"/>
      <c r="K30" s="20"/>
      <c r="L30" s="20"/>
      <c r="M30" s="20"/>
      <c r="N30" s="60"/>
      <c r="O30" s="24"/>
      <c r="P30" s="400"/>
      <c r="Q30" s="54"/>
      <c r="R30" s="55"/>
      <c r="S30" s="55"/>
      <c r="T30" s="55"/>
      <c r="U30" s="208"/>
      <c r="V30" s="180"/>
      <c r="W30" s="180"/>
      <c r="X30" s="25"/>
      <c r="Y30" s="20"/>
      <c r="Z30" s="20"/>
      <c r="AA30" s="20"/>
    </row>
    <row r="31" spans="1:27" x14ac:dyDescent="0.25">
      <c r="A31" s="20"/>
      <c r="B31" s="20"/>
      <c r="C31" s="20"/>
      <c r="D31" s="20"/>
      <c r="E31" s="26"/>
      <c r="F31" s="26"/>
      <c r="G31" s="26"/>
      <c r="H31" s="26"/>
      <c r="I31" s="20"/>
      <c r="J31" s="20"/>
      <c r="K31" s="20"/>
      <c r="L31" s="20"/>
      <c r="M31" s="20"/>
      <c r="N31" s="60"/>
      <c r="O31" s="24"/>
      <c r="P31" s="400"/>
      <c r="Q31" s="54"/>
      <c r="R31" s="55"/>
      <c r="S31" s="55"/>
      <c r="T31" s="55"/>
      <c r="U31" s="208"/>
      <c r="V31" s="180"/>
      <c r="W31" s="180"/>
      <c r="X31" s="25"/>
      <c r="Y31" s="20"/>
      <c r="Z31" s="20"/>
      <c r="AA31" s="20"/>
    </row>
    <row r="32" spans="1:27" x14ac:dyDescent="0.25">
      <c r="A32" s="20"/>
      <c r="B32" s="20"/>
      <c r="C32" s="20"/>
      <c r="D32" s="20"/>
      <c r="E32" s="26"/>
      <c r="F32" s="26"/>
      <c r="G32" s="26"/>
      <c r="H32" s="26"/>
      <c r="I32" s="20"/>
      <c r="J32" s="20"/>
      <c r="K32" s="20"/>
      <c r="L32" s="20"/>
      <c r="M32" s="20"/>
      <c r="N32" s="60"/>
      <c r="O32" s="24"/>
      <c r="P32" s="400"/>
      <c r="Q32" s="54"/>
      <c r="R32" s="55"/>
      <c r="S32" s="55"/>
      <c r="T32" s="55"/>
      <c r="U32" s="208"/>
      <c r="V32" s="180"/>
      <c r="W32" s="180"/>
      <c r="X32" s="25"/>
      <c r="Y32" s="20"/>
      <c r="Z32" s="20"/>
      <c r="AA32" s="20"/>
    </row>
    <row r="33" spans="1:27" x14ac:dyDescent="0.25">
      <c r="A33" s="20"/>
      <c r="B33" s="20"/>
      <c r="C33" s="20"/>
      <c r="D33" s="20"/>
      <c r="E33" s="26"/>
      <c r="F33" s="26"/>
      <c r="G33" s="26"/>
      <c r="H33" s="26"/>
      <c r="I33" s="20"/>
      <c r="J33" s="20"/>
      <c r="K33" s="20"/>
      <c r="L33" s="20"/>
      <c r="M33" s="20"/>
      <c r="N33" s="60"/>
      <c r="O33" s="24"/>
      <c r="P33" s="400"/>
      <c r="Q33" s="54"/>
      <c r="R33" s="55"/>
      <c r="S33" s="55"/>
      <c r="T33" s="55"/>
      <c r="U33" s="208"/>
      <c r="V33" s="180"/>
      <c r="W33" s="180"/>
      <c r="X33" s="25"/>
      <c r="Y33" s="20"/>
      <c r="Z33" s="20"/>
      <c r="AA33" s="20"/>
    </row>
    <row r="34" spans="1:27" x14ac:dyDescent="0.25">
      <c r="A34" s="20"/>
      <c r="B34" s="20"/>
      <c r="C34" s="20"/>
      <c r="D34" s="20"/>
      <c r="E34" s="26"/>
      <c r="F34" s="26"/>
      <c r="G34" s="26"/>
      <c r="H34" s="26"/>
      <c r="I34" s="20"/>
      <c r="J34" s="20"/>
      <c r="K34" s="20"/>
      <c r="L34" s="20"/>
      <c r="M34" s="20"/>
      <c r="N34" s="60"/>
      <c r="O34" s="24"/>
      <c r="P34" s="400"/>
      <c r="Q34" s="54"/>
      <c r="R34" s="55"/>
      <c r="S34" s="55"/>
      <c r="T34" s="55"/>
      <c r="U34" s="208"/>
      <c r="V34" s="180"/>
      <c r="W34" s="180"/>
      <c r="X34" s="25"/>
      <c r="Y34" s="20"/>
      <c r="Z34" s="20"/>
      <c r="AA34" s="20"/>
    </row>
    <row r="35" spans="1:27" x14ac:dyDescent="0.25">
      <c r="A35" s="20"/>
      <c r="B35" s="20"/>
      <c r="C35" s="20"/>
      <c r="D35" s="20"/>
      <c r="E35" s="26"/>
      <c r="F35" s="26"/>
      <c r="G35" s="26"/>
      <c r="H35" s="26"/>
      <c r="I35" s="20"/>
      <c r="J35" s="20"/>
      <c r="K35" s="20"/>
      <c r="L35" s="20"/>
      <c r="M35" s="20"/>
      <c r="N35" s="60"/>
      <c r="O35" s="24"/>
      <c r="P35" s="400"/>
      <c r="Q35" s="54"/>
      <c r="R35" s="55"/>
      <c r="S35" s="55"/>
      <c r="T35" s="55"/>
      <c r="U35" s="208"/>
      <c r="V35" s="180"/>
      <c r="W35" s="180"/>
      <c r="X35" s="25"/>
      <c r="Y35" s="20"/>
      <c r="Z35" s="20"/>
      <c r="AA35" s="20"/>
    </row>
    <row r="36" spans="1:27" x14ac:dyDescent="0.25">
      <c r="A36" s="20"/>
      <c r="B36" s="20"/>
      <c r="C36" s="20"/>
      <c r="D36" s="20"/>
      <c r="E36" s="26"/>
      <c r="F36" s="26"/>
      <c r="G36" s="26"/>
      <c r="H36" s="26"/>
      <c r="I36" s="20"/>
      <c r="J36" s="20"/>
      <c r="K36" s="20"/>
      <c r="L36" s="20"/>
      <c r="M36" s="20"/>
      <c r="N36" s="60"/>
      <c r="O36" s="24"/>
      <c r="P36" s="400"/>
      <c r="Q36" s="54"/>
      <c r="R36" s="55"/>
      <c r="S36" s="55"/>
      <c r="T36" s="55"/>
      <c r="U36" s="208"/>
      <c r="V36" s="180"/>
      <c r="W36" s="180"/>
      <c r="X36" s="25"/>
      <c r="Y36" s="20"/>
      <c r="Z36" s="20"/>
      <c r="AA36" s="20"/>
    </row>
    <row r="37" spans="1:27" x14ac:dyDescent="0.25">
      <c r="A37" s="20"/>
      <c r="B37" s="20"/>
      <c r="C37" s="20"/>
      <c r="D37" s="20"/>
      <c r="E37" s="26"/>
      <c r="F37" s="26"/>
      <c r="G37" s="26"/>
      <c r="H37" s="26"/>
      <c r="I37" s="20"/>
      <c r="J37" s="20"/>
      <c r="K37" s="20"/>
      <c r="L37" s="20"/>
      <c r="M37" s="20"/>
      <c r="N37" s="60"/>
      <c r="O37" s="24"/>
      <c r="P37" s="400"/>
      <c r="Q37" s="54"/>
      <c r="R37" s="55"/>
      <c r="S37" s="55"/>
      <c r="T37" s="55"/>
      <c r="U37" s="208"/>
      <c r="V37" s="180"/>
      <c r="W37" s="180"/>
      <c r="X37" s="25"/>
      <c r="Y37" s="20"/>
      <c r="Z37" s="20"/>
      <c r="AA37" s="20"/>
    </row>
    <row r="38" spans="1:27" x14ac:dyDescent="0.25">
      <c r="A38" s="20"/>
      <c r="B38" s="20"/>
      <c r="C38" s="20"/>
      <c r="D38" s="20"/>
      <c r="E38" s="26"/>
      <c r="F38" s="26"/>
      <c r="G38" s="26"/>
      <c r="H38" s="26"/>
      <c r="I38" s="20"/>
      <c r="J38" s="20"/>
      <c r="K38" s="20"/>
      <c r="L38" s="20"/>
      <c r="M38" s="20"/>
      <c r="N38" s="60"/>
      <c r="O38" s="24"/>
      <c r="P38" s="400"/>
      <c r="Q38" s="54"/>
      <c r="R38" s="55"/>
      <c r="S38" s="55"/>
      <c r="T38" s="55"/>
      <c r="U38" s="208"/>
      <c r="V38" s="180"/>
      <c r="W38" s="180"/>
      <c r="X38" s="25"/>
      <c r="Y38" s="20"/>
      <c r="Z38" s="20"/>
      <c r="AA38" s="20"/>
    </row>
    <row r="39" spans="1:27" x14ac:dyDescent="0.25">
      <c r="A39" s="20"/>
      <c r="B39" s="20"/>
      <c r="C39" s="20"/>
      <c r="D39" s="20"/>
      <c r="E39" s="26"/>
      <c r="F39" s="26"/>
      <c r="G39" s="26"/>
      <c r="H39" s="26"/>
      <c r="I39" s="20"/>
      <c r="J39" s="20"/>
      <c r="K39" s="20"/>
      <c r="L39" s="20"/>
      <c r="M39" s="20"/>
      <c r="N39" s="60"/>
      <c r="O39" s="24"/>
      <c r="P39" s="400"/>
      <c r="Q39" s="54"/>
      <c r="R39" s="55"/>
      <c r="S39" s="55"/>
      <c r="T39" s="55"/>
      <c r="U39" s="208"/>
      <c r="V39" s="180"/>
      <c r="W39" s="180"/>
      <c r="X39" s="25"/>
      <c r="Y39" s="20"/>
      <c r="Z39" s="20"/>
      <c r="AA39" s="20"/>
    </row>
    <row r="40" spans="1:27" x14ac:dyDescent="0.25">
      <c r="A40" s="20"/>
      <c r="B40" s="20"/>
      <c r="C40" s="20"/>
      <c r="D40" s="20"/>
      <c r="E40" s="26"/>
      <c r="F40" s="26"/>
      <c r="G40" s="26"/>
      <c r="H40" s="26"/>
      <c r="I40" s="20"/>
      <c r="J40" s="20"/>
      <c r="K40" s="20"/>
      <c r="L40" s="20"/>
      <c r="M40" s="20"/>
      <c r="N40" s="60"/>
      <c r="O40" s="24"/>
      <c r="P40" s="400"/>
      <c r="Q40" s="54"/>
      <c r="R40" s="55"/>
      <c r="S40" s="55"/>
      <c r="T40" s="55"/>
      <c r="U40" s="208"/>
      <c r="V40" s="180"/>
      <c r="W40" s="180"/>
      <c r="X40" s="25"/>
      <c r="Y40" s="20"/>
      <c r="Z40" s="20"/>
      <c r="AA40" s="20"/>
    </row>
    <row r="41" spans="1:27" x14ac:dyDescent="0.25">
      <c r="A41" s="20"/>
      <c r="B41" s="20"/>
      <c r="C41" s="20"/>
      <c r="D41" s="20"/>
      <c r="E41" s="26"/>
      <c r="F41" s="26"/>
      <c r="G41" s="26"/>
      <c r="H41" s="26"/>
      <c r="I41" s="20"/>
      <c r="J41" s="20"/>
      <c r="K41" s="20"/>
      <c r="L41" s="20"/>
      <c r="M41" s="20"/>
      <c r="N41" s="60"/>
      <c r="O41" s="24"/>
      <c r="P41" s="400"/>
      <c r="Q41" s="54"/>
      <c r="R41" s="55"/>
      <c r="S41" s="55"/>
      <c r="T41" s="55"/>
      <c r="U41" s="208"/>
      <c r="V41" s="180"/>
      <c r="W41" s="180"/>
      <c r="X41" s="25"/>
      <c r="Y41" s="20"/>
      <c r="Z41" s="20"/>
      <c r="AA41" s="20"/>
    </row>
    <row r="42" spans="1:27" x14ac:dyDescent="0.25">
      <c r="A42" s="20"/>
      <c r="B42" s="20"/>
      <c r="C42" s="20"/>
      <c r="D42" s="20"/>
      <c r="E42" s="26"/>
      <c r="F42" s="26"/>
      <c r="G42" s="26"/>
      <c r="H42" s="26"/>
      <c r="I42" s="20"/>
      <c r="J42" s="20"/>
      <c r="K42" s="20"/>
      <c r="L42" s="20"/>
      <c r="M42" s="20"/>
      <c r="N42" s="60"/>
      <c r="O42" s="24"/>
      <c r="P42" s="400"/>
      <c r="Q42" s="54"/>
      <c r="R42" s="55"/>
      <c r="S42" s="55"/>
      <c r="T42" s="55"/>
      <c r="U42" s="208"/>
      <c r="V42" s="180"/>
      <c r="W42" s="180"/>
      <c r="X42" s="25"/>
      <c r="Y42" s="20"/>
      <c r="Z42" s="20"/>
      <c r="AA42" s="20"/>
    </row>
    <row r="43" spans="1:27" x14ac:dyDescent="0.25">
      <c r="A43" s="20"/>
      <c r="B43" s="20"/>
      <c r="C43" s="20"/>
      <c r="D43" s="20"/>
      <c r="E43" s="26"/>
      <c r="F43" s="26"/>
      <c r="G43" s="26"/>
      <c r="H43" s="26"/>
      <c r="I43" s="20"/>
      <c r="J43" s="20"/>
      <c r="K43" s="20"/>
      <c r="L43" s="20"/>
      <c r="M43" s="20"/>
      <c r="N43" s="60"/>
      <c r="O43" s="24"/>
      <c r="P43" s="400"/>
      <c r="Q43" s="54"/>
      <c r="R43" s="55"/>
      <c r="S43" s="55"/>
      <c r="T43" s="55"/>
      <c r="U43" s="208"/>
      <c r="V43" s="180"/>
      <c r="W43" s="180"/>
      <c r="X43" s="25"/>
      <c r="Y43" s="20"/>
      <c r="Z43" s="20"/>
      <c r="AA43" s="20"/>
    </row>
    <row r="44" spans="1:27" x14ac:dyDescent="0.25">
      <c r="A44" s="20"/>
      <c r="B44" s="20"/>
      <c r="C44" s="20"/>
      <c r="D44" s="20"/>
      <c r="E44" s="26"/>
      <c r="F44" s="26"/>
      <c r="G44" s="26"/>
      <c r="H44" s="26"/>
      <c r="I44" s="20"/>
      <c r="J44" s="20"/>
      <c r="K44" s="20"/>
      <c r="L44" s="20"/>
      <c r="M44" s="20"/>
      <c r="N44" s="60"/>
      <c r="O44" s="24"/>
      <c r="P44" s="400"/>
      <c r="Q44" s="54"/>
      <c r="R44" s="55"/>
      <c r="S44" s="55"/>
      <c r="T44" s="55"/>
      <c r="U44" s="208"/>
      <c r="V44" s="180"/>
      <c r="W44" s="180"/>
      <c r="X44" s="25"/>
      <c r="Y44" s="20"/>
      <c r="Z44" s="20"/>
      <c r="AA44" s="20"/>
    </row>
    <row r="45" spans="1:27" x14ac:dyDescent="0.25">
      <c r="A45" s="20"/>
      <c r="B45" s="20"/>
      <c r="C45" s="20"/>
      <c r="D45" s="20"/>
      <c r="E45" s="26"/>
      <c r="F45" s="26"/>
      <c r="G45" s="26"/>
      <c r="H45" s="26"/>
      <c r="I45" s="20"/>
      <c r="J45" s="20"/>
      <c r="K45" s="20"/>
      <c r="L45" s="20"/>
      <c r="M45" s="20"/>
      <c r="N45" s="60"/>
      <c r="O45" s="24"/>
      <c r="P45" s="400"/>
      <c r="Q45" s="54"/>
      <c r="R45" s="55"/>
      <c r="S45" s="55"/>
      <c r="T45" s="55"/>
      <c r="U45" s="208"/>
      <c r="V45" s="180"/>
      <c r="W45" s="180"/>
      <c r="X45" s="25"/>
      <c r="Y45" s="20"/>
      <c r="Z45" s="20"/>
      <c r="AA45" s="20"/>
    </row>
    <row r="46" spans="1:27" x14ac:dyDescent="0.25">
      <c r="A46" s="20"/>
      <c r="B46" s="20"/>
      <c r="C46" s="20"/>
      <c r="D46" s="20"/>
      <c r="E46" s="26"/>
      <c r="F46" s="26"/>
      <c r="G46" s="26"/>
      <c r="H46" s="26"/>
      <c r="I46" s="20"/>
      <c r="J46" s="20"/>
      <c r="K46" s="20"/>
      <c r="L46" s="20"/>
      <c r="M46" s="20"/>
      <c r="N46" s="60"/>
      <c r="O46" s="24"/>
      <c r="P46" s="400"/>
      <c r="Q46" s="54"/>
      <c r="R46" s="55"/>
      <c r="S46" s="55"/>
      <c r="T46" s="55"/>
      <c r="U46" s="208"/>
      <c r="V46" s="180"/>
      <c r="W46" s="180"/>
      <c r="X46" s="25"/>
      <c r="Y46" s="20"/>
      <c r="Z46" s="20"/>
      <c r="AA46" s="20"/>
    </row>
    <row r="47" spans="1:27" x14ac:dyDescent="0.25">
      <c r="A47" s="20"/>
      <c r="B47" s="20"/>
      <c r="C47" s="20"/>
      <c r="D47" s="20"/>
      <c r="E47" s="26"/>
      <c r="F47" s="26"/>
      <c r="G47" s="26"/>
      <c r="H47" s="26"/>
      <c r="I47" s="20"/>
      <c r="J47" s="20"/>
      <c r="K47" s="20"/>
      <c r="L47" s="20"/>
      <c r="M47" s="20"/>
      <c r="N47" s="60"/>
      <c r="O47" s="24"/>
      <c r="P47" s="400"/>
      <c r="Q47" s="54"/>
      <c r="R47" s="55"/>
      <c r="S47" s="55"/>
      <c r="T47" s="55"/>
      <c r="U47" s="208"/>
      <c r="V47" s="180"/>
      <c r="W47" s="180"/>
      <c r="X47" s="25"/>
      <c r="Y47" s="20"/>
      <c r="Z47" s="20"/>
      <c r="AA47" s="20"/>
    </row>
    <row r="48" spans="1:27" x14ac:dyDescent="0.25">
      <c r="A48" s="20"/>
      <c r="B48" s="20"/>
      <c r="C48" s="20"/>
      <c r="D48" s="20"/>
      <c r="E48" s="26"/>
      <c r="F48" s="26"/>
      <c r="G48" s="26"/>
      <c r="H48" s="26"/>
      <c r="I48" s="20"/>
      <c r="J48" s="20"/>
      <c r="K48" s="20"/>
      <c r="L48" s="20"/>
      <c r="M48" s="20"/>
      <c r="N48" s="60"/>
      <c r="O48" s="24"/>
      <c r="P48" s="400"/>
      <c r="Q48" s="54"/>
      <c r="R48" s="55"/>
      <c r="S48" s="55"/>
      <c r="T48" s="55"/>
      <c r="U48" s="208"/>
      <c r="V48" s="180"/>
      <c r="W48" s="180"/>
      <c r="X48" s="25"/>
      <c r="Y48" s="20"/>
      <c r="Z48" s="20"/>
      <c r="AA48" s="20"/>
    </row>
    <row r="49" spans="1:27" x14ac:dyDescent="0.25">
      <c r="A49" s="20"/>
      <c r="B49" s="20"/>
      <c r="C49" s="20"/>
      <c r="D49" s="20"/>
      <c r="E49" s="26"/>
      <c r="F49" s="26"/>
      <c r="G49" s="26"/>
      <c r="H49" s="26"/>
      <c r="I49" s="20"/>
      <c r="J49" s="20"/>
      <c r="K49" s="20"/>
      <c r="L49" s="20"/>
      <c r="M49" s="20"/>
      <c r="N49" s="60"/>
      <c r="O49" s="24"/>
      <c r="P49" s="400"/>
      <c r="Q49" s="54"/>
      <c r="R49" s="55"/>
      <c r="S49" s="55"/>
      <c r="T49" s="55"/>
      <c r="U49" s="208"/>
      <c r="V49" s="180"/>
      <c r="W49" s="180"/>
      <c r="X49" s="25"/>
      <c r="Y49" s="20"/>
      <c r="Z49" s="20"/>
      <c r="AA49" s="20"/>
    </row>
    <row r="50" spans="1:27" x14ac:dyDescent="0.25">
      <c r="A50" s="20"/>
      <c r="B50" s="20"/>
      <c r="C50" s="20"/>
      <c r="D50" s="20"/>
      <c r="E50" s="26"/>
      <c r="F50" s="26"/>
      <c r="G50" s="26"/>
      <c r="H50" s="26"/>
      <c r="I50" s="20"/>
      <c r="J50" s="20"/>
      <c r="K50" s="20"/>
      <c r="L50" s="20"/>
      <c r="M50" s="20"/>
      <c r="N50" s="60"/>
      <c r="O50" s="24"/>
      <c r="P50" s="400"/>
      <c r="Q50" s="54"/>
      <c r="R50" s="55"/>
      <c r="S50" s="55"/>
      <c r="T50" s="55"/>
      <c r="U50" s="208"/>
      <c r="V50" s="180"/>
      <c r="W50" s="180"/>
      <c r="X50" s="25"/>
      <c r="Y50" s="20"/>
      <c r="Z50" s="20"/>
      <c r="AA50" s="20"/>
    </row>
    <row r="51" spans="1:27" x14ac:dyDescent="0.25">
      <c r="A51" s="20"/>
      <c r="B51" s="20"/>
      <c r="C51" s="20"/>
      <c r="D51" s="20"/>
      <c r="E51" s="26"/>
      <c r="F51" s="26"/>
      <c r="G51" s="26"/>
      <c r="H51" s="26"/>
      <c r="I51" s="20"/>
      <c r="J51" s="20"/>
      <c r="K51" s="20"/>
      <c r="L51" s="20"/>
      <c r="M51" s="20"/>
      <c r="N51" s="60"/>
      <c r="O51" s="24"/>
      <c r="P51" s="400"/>
      <c r="Q51" s="54"/>
      <c r="R51" s="55"/>
      <c r="S51" s="55"/>
      <c r="T51" s="55"/>
      <c r="U51" s="208"/>
      <c r="V51" s="180"/>
      <c r="W51" s="180"/>
      <c r="X51" s="25"/>
      <c r="Y51" s="20"/>
      <c r="Z51" s="20"/>
      <c r="AA51" s="20"/>
    </row>
    <row r="52" spans="1:27" x14ac:dyDescent="0.25">
      <c r="A52" s="20"/>
      <c r="B52" s="20"/>
      <c r="C52" s="20"/>
      <c r="D52" s="20"/>
      <c r="E52" s="26"/>
      <c r="F52" s="26"/>
      <c r="G52" s="26"/>
      <c r="H52" s="26"/>
      <c r="I52" s="20"/>
      <c r="J52" s="20"/>
      <c r="K52" s="20"/>
      <c r="L52" s="20"/>
      <c r="M52" s="20"/>
      <c r="N52" s="60"/>
      <c r="O52" s="24"/>
      <c r="P52" s="400"/>
      <c r="Q52" s="54"/>
      <c r="R52" s="55"/>
      <c r="S52" s="55"/>
      <c r="T52" s="55"/>
      <c r="U52" s="208"/>
      <c r="V52" s="180"/>
      <c r="W52" s="180"/>
      <c r="X52" s="25"/>
      <c r="Y52" s="20"/>
      <c r="Z52" s="20"/>
      <c r="AA52" s="20"/>
    </row>
    <row r="53" spans="1:27" x14ac:dyDescent="0.25">
      <c r="A53" s="20"/>
      <c r="B53" s="20"/>
      <c r="C53" s="20"/>
      <c r="D53" s="20"/>
      <c r="E53" s="26"/>
      <c r="F53" s="26"/>
      <c r="G53" s="26"/>
      <c r="H53" s="26"/>
      <c r="I53" s="20"/>
      <c r="J53" s="20"/>
      <c r="K53" s="20"/>
      <c r="L53" s="20"/>
      <c r="M53" s="20"/>
      <c r="N53" s="60"/>
      <c r="O53" s="24"/>
      <c r="P53" s="400"/>
      <c r="Q53" s="54"/>
      <c r="R53" s="55"/>
      <c r="S53" s="55"/>
      <c r="T53" s="55"/>
      <c r="U53" s="208"/>
      <c r="V53" s="180"/>
      <c r="W53" s="180"/>
      <c r="X53" s="25"/>
      <c r="Y53" s="20"/>
      <c r="Z53" s="20"/>
      <c r="AA53" s="20"/>
    </row>
    <row r="54" spans="1:27" x14ac:dyDescent="0.25">
      <c r="A54" s="20"/>
      <c r="B54" s="20"/>
      <c r="C54" s="20"/>
      <c r="D54" s="20"/>
      <c r="E54" s="26"/>
      <c r="F54" s="26"/>
      <c r="G54" s="26"/>
      <c r="H54" s="26"/>
      <c r="I54" s="20"/>
      <c r="J54" s="20"/>
      <c r="K54" s="20"/>
      <c r="L54" s="20"/>
      <c r="M54" s="20"/>
      <c r="N54" s="60"/>
      <c r="O54" s="24"/>
      <c r="P54" s="400"/>
      <c r="Q54" s="54"/>
      <c r="R54" s="55"/>
      <c r="S54" s="55"/>
      <c r="T54" s="55"/>
      <c r="U54" s="208"/>
      <c r="V54" s="180"/>
      <c r="W54" s="180"/>
      <c r="X54" s="25"/>
      <c r="Y54" s="20"/>
      <c r="Z54" s="20"/>
      <c r="AA54" s="20"/>
    </row>
    <row r="55" spans="1:27" x14ac:dyDescent="0.25">
      <c r="A55" s="20"/>
      <c r="B55" s="20"/>
      <c r="C55" s="20"/>
      <c r="D55" s="20"/>
      <c r="E55" s="26"/>
      <c r="F55" s="26"/>
      <c r="G55" s="26"/>
      <c r="H55" s="26"/>
      <c r="I55" s="20"/>
      <c r="J55" s="20"/>
      <c r="K55" s="20"/>
      <c r="L55" s="20"/>
      <c r="M55" s="20"/>
      <c r="N55" s="60"/>
      <c r="O55" s="24"/>
      <c r="P55" s="400"/>
      <c r="Q55" s="54"/>
      <c r="R55" s="55"/>
      <c r="S55" s="55"/>
      <c r="T55" s="55"/>
      <c r="U55" s="208"/>
      <c r="V55" s="180"/>
      <c r="W55" s="180"/>
      <c r="X55" s="25"/>
      <c r="Y55" s="20"/>
      <c r="Z55" s="20"/>
      <c r="AA55" s="20"/>
    </row>
    <row r="56" spans="1:27" x14ac:dyDescent="0.25">
      <c r="A56" s="20"/>
      <c r="B56" s="20"/>
      <c r="C56" s="20"/>
      <c r="D56" s="20"/>
      <c r="E56" s="26"/>
      <c r="F56" s="26"/>
      <c r="G56" s="26"/>
      <c r="H56" s="26"/>
      <c r="I56" s="20"/>
      <c r="J56" s="20"/>
      <c r="K56" s="20"/>
      <c r="L56" s="20"/>
      <c r="M56" s="20"/>
      <c r="N56" s="60"/>
      <c r="O56" s="24"/>
      <c r="P56" s="400"/>
      <c r="Q56" s="54"/>
      <c r="R56" s="55"/>
      <c r="S56" s="55"/>
      <c r="T56" s="55"/>
      <c r="U56" s="208"/>
      <c r="V56" s="180"/>
      <c r="W56" s="180"/>
      <c r="X56" s="25"/>
      <c r="Y56" s="20"/>
      <c r="Z56" s="20"/>
      <c r="AA56" s="20"/>
    </row>
    <row r="57" spans="1:27" x14ac:dyDescent="0.25">
      <c r="A57" s="20"/>
      <c r="B57" s="20"/>
      <c r="C57" s="20"/>
      <c r="D57" s="20"/>
      <c r="E57" s="26"/>
      <c r="F57" s="26"/>
      <c r="G57" s="26"/>
      <c r="H57" s="26"/>
      <c r="I57" s="20"/>
      <c r="J57" s="20"/>
      <c r="K57" s="20"/>
      <c r="L57" s="20"/>
      <c r="M57" s="20"/>
      <c r="N57" s="60"/>
      <c r="O57" s="24"/>
      <c r="P57" s="400"/>
      <c r="Q57" s="54"/>
      <c r="R57" s="55"/>
      <c r="S57" s="55"/>
      <c r="T57" s="55"/>
      <c r="U57" s="208"/>
      <c r="V57" s="180"/>
      <c r="W57" s="180"/>
      <c r="X57" s="25"/>
      <c r="Y57" s="20"/>
      <c r="Z57" s="20"/>
      <c r="AA57" s="20"/>
    </row>
    <row r="58" spans="1:27" x14ac:dyDescent="0.25">
      <c r="A58" s="20"/>
      <c r="B58" s="20"/>
      <c r="C58" s="20"/>
      <c r="D58" s="20"/>
      <c r="E58" s="26"/>
      <c r="F58" s="26"/>
      <c r="G58" s="26"/>
      <c r="H58" s="26"/>
      <c r="I58" s="20"/>
      <c r="J58" s="20"/>
      <c r="K58" s="20"/>
      <c r="L58" s="20"/>
      <c r="M58" s="20"/>
      <c r="N58" s="60"/>
      <c r="O58" s="24"/>
      <c r="P58" s="400"/>
      <c r="Q58" s="54"/>
      <c r="R58" s="55"/>
      <c r="S58" s="55"/>
      <c r="T58" s="55"/>
      <c r="U58" s="208"/>
      <c r="V58" s="180"/>
      <c r="W58" s="180"/>
      <c r="X58" s="25"/>
      <c r="Y58" s="20"/>
      <c r="Z58" s="20"/>
      <c r="AA58" s="20"/>
    </row>
    <row r="59" spans="1:27" x14ac:dyDescent="0.25">
      <c r="A59" s="20"/>
      <c r="B59" s="20"/>
      <c r="C59" s="20"/>
      <c r="D59" s="20"/>
      <c r="E59" s="26"/>
      <c r="F59" s="26"/>
      <c r="G59" s="26"/>
      <c r="H59" s="26"/>
      <c r="I59" s="20"/>
      <c r="J59" s="20"/>
      <c r="K59" s="20"/>
      <c r="L59" s="20"/>
      <c r="M59" s="20"/>
      <c r="N59" s="60"/>
      <c r="O59" s="24"/>
      <c r="P59" s="400"/>
      <c r="Q59" s="54"/>
      <c r="R59" s="55"/>
      <c r="S59" s="55"/>
      <c r="T59" s="55"/>
      <c r="U59" s="208"/>
      <c r="V59" s="180"/>
      <c r="W59" s="180"/>
      <c r="X59" s="25"/>
      <c r="Y59" s="20"/>
      <c r="Z59" s="20"/>
      <c r="AA59" s="20"/>
    </row>
    <row r="60" spans="1:27" x14ac:dyDescent="0.25">
      <c r="A60" s="20"/>
      <c r="B60" s="20"/>
      <c r="C60" s="20"/>
      <c r="D60" s="20"/>
      <c r="E60" s="26"/>
      <c r="F60" s="26"/>
      <c r="G60" s="26"/>
      <c r="H60" s="26"/>
      <c r="I60" s="20"/>
      <c r="J60" s="20"/>
      <c r="K60" s="20"/>
      <c r="L60" s="20"/>
      <c r="M60" s="20"/>
      <c r="N60" s="60"/>
      <c r="O60" s="24"/>
      <c r="P60" s="400"/>
      <c r="Q60" s="54"/>
      <c r="R60" s="55"/>
      <c r="S60" s="55"/>
      <c r="T60" s="55"/>
      <c r="U60" s="208"/>
      <c r="V60" s="180"/>
      <c r="W60" s="180"/>
      <c r="X60" s="25"/>
      <c r="Y60" s="20"/>
      <c r="Z60" s="20"/>
      <c r="AA60" s="20"/>
    </row>
    <row r="61" spans="1:27" x14ac:dyDescent="0.25">
      <c r="A61" s="20"/>
      <c r="B61" s="20"/>
      <c r="C61" s="20"/>
      <c r="D61" s="20"/>
      <c r="E61" s="26"/>
      <c r="F61" s="26"/>
      <c r="G61" s="26"/>
      <c r="H61" s="26"/>
      <c r="I61" s="20"/>
      <c r="J61" s="20"/>
      <c r="K61" s="20"/>
      <c r="L61" s="20"/>
      <c r="M61" s="20"/>
      <c r="N61" s="60"/>
      <c r="O61" s="24"/>
      <c r="P61" s="400"/>
      <c r="Q61" s="54"/>
      <c r="R61" s="55"/>
      <c r="S61" s="55"/>
      <c r="T61" s="55"/>
      <c r="U61" s="208"/>
      <c r="V61" s="180"/>
      <c r="W61" s="180"/>
      <c r="X61" s="25"/>
      <c r="Y61" s="20"/>
      <c r="Z61" s="20"/>
      <c r="AA61" s="20"/>
    </row>
    <row r="62" spans="1:27" x14ac:dyDescent="0.25">
      <c r="A62" s="20"/>
      <c r="B62" s="20"/>
      <c r="C62" s="20"/>
      <c r="D62" s="20"/>
      <c r="E62" s="26"/>
      <c r="F62" s="26"/>
      <c r="G62" s="26"/>
      <c r="H62" s="26"/>
      <c r="I62" s="20"/>
      <c r="J62" s="20"/>
      <c r="K62" s="20"/>
      <c r="L62" s="20"/>
      <c r="M62" s="20"/>
      <c r="N62" s="60"/>
      <c r="O62" s="24"/>
      <c r="P62" s="400"/>
      <c r="Q62" s="54"/>
      <c r="R62" s="55"/>
      <c r="S62" s="55"/>
      <c r="T62" s="55"/>
      <c r="U62" s="208"/>
      <c r="V62" s="180"/>
      <c r="W62" s="180"/>
      <c r="X62" s="25"/>
      <c r="Y62" s="20"/>
      <c r="Z62" s="20"/>
      <c r="AA62" s="20"/>
    </row>
    <row r="63" spans="1:27" x14ac:dyDescent="0.25">
      <c r="A63" s="20"/>
      <c r="B63" s="20"/>
      <c r="C63" s="20"/>
      <c r="D63" s="20"/>
      <c r="E63" s="26"/>
      <c r="F63" s="26"/>
      <c r="G63" s="26"/>
      <c r="H63" s="26"/>
      <c r="I63" s="20"/>
      <c r="J63" s="20"/>
      <c r="K63" s="20"/>
      <c r="L63" s="20"/>
      <c r="M63" s="20"/>
      <c r="N63" s="60"/>
      <c r="O63" s="24"/>
      <c r="P63" s="400"/>
      <c r="Q63" s="54"/>
      <c r="R63" s="55"/>
      <c r="S63" s="55"/>
      <c r="T63" s="55"/>
      <c r="U63" s="208"/>
      <c r="V63" s="180"/>
      <c r="W63" s="180"/>
      <c r="X63" s="25"/>
      <c r="Y63" s="20"/>
      <c r="Z63" s="20"/>
      <c r="AA63" s="20"/>
    </row>
    <row r="64" spans="1:27" x14ac:dyDescent="0.25">
      <c r="A64" s="20"/>
      <c r="B64" s="20"/>
      <c r="C64" s="20"/>
      <c r="D64" s="20"/>
      <c r="E64" s="26"/>
      <c r="F64" s="26"/>
      <c r="G64" s="26"/>
      <c r="H64" s="26"/>
      <c r="I64" s="20"/>
      <c r="J64" s="20"/>
      <c r="K64" s="20"/>
      <c r="L64" s="20"/>
      <c r="M64" s="20"/>
      <c r="N64" s="60"/>
      <c r="O64" s="24"/>
      <c r="P64" s="400"/>
      <c r="Q64" s="54"/>
      <c r="R64" s="55"/>
      <c r="S64" s="55"/>
      <c r="T64" s="55"/>
      <c r="U64" s="208"/>
      <c r="V64" s="180"/>
      <c r="W64" s="180"/>
      <c r="X64" s="25"/>
      <c r="Y64" s="20"/>
      <c r="Z64" s="20"/>
      <c r="AA64" s="20"/>
    </row>
    <row r="65" spans="1:27" x14ac:dyDescent="0.25">
      <c r="A65" s="20"/>
      <c r="B65" s="20"/>
      <c r="C65" s="20"/>
      <c r="D65" s="20"/>
      <c r="E65" s="26"/>
      <c r="F65" s="26"/>
      <c r="G65" s="26"/>
      <c r="H65" s="26"/>
      <c r="I65" s="20"/>
      <c r="J65" s="20"/>
      <c r="K65" s="20"/>
      <c r="L65" s="20"/>
      <c r="M65" s="20"/>
      <c r="N65" s="60"/>
      <c r="O65" s="24"/>
      <c r="P65" s="400"/>
      <c r="Q65" s="54"/>
      <c r="R65" s="55"/>
      <c r="S65" s="55"/>
      <c r="T65" s="55"/>
      <c r="U65" s="208"/>
      <c r="V65" s="180"/>
      <c r="W65" s="180"/>
      <c r="X65" s="25"/>
      <c r="Y65" s="20"/>
      <c r="Z65" s="20"/>
      <c r="AA65" s="20"/>
    </row>
    <row r="66" spans="1:27" x14ac:dyDescent="0.25">
      <c r="A66" s="20"/>
      <c r="B66" s="20"/>
      <c r="C66" s="20"/>
      <c r="D66" s="20"/>
      <c r="E66" s="26"/>
      <c r="F66" s="26"/>
      <c r="G66" s="26"/>
      <c r="H66" s="26"/>
      <c r="I66" s="20"/>
      <c r="J66" s="20"/>
      <c r="K66" s="20"/>
      <c r="L66" s="20"/>
      <c r="M66" s="20"/>
      <c r="N66" s="60"/>
      <c r="O66" s="24"/>
      <c r="P66" s="400"/>
      <c r="Q66" s="54"/>
      <c r="R66" s="55"/>
      <c r="S66" s="55"/>
      <c r="T66" s="55"/>
      <c r="U66" s="208"/>
      <c r="V66" s="180"/>
      <c r="W66" s="180"/>
      <c r="X66" s="25"/>
      <c r="Y66" s="20"/>
      <c r="Z66" s="20"/>
      <c r="AA66" s="20"/>
    </row>
    <row r="67" spans="1:27" x14ac:dyDescent="0.25">
      <c r="A67" s="20"/>
      <c r="B67" s="20"/>
      <c r="C67" s="20"/>
      <c r="D67" s="20"/>
      <c r="E67" s="26"/>
      <c r="F67" s="26"/>
      <c r="G67" s="26"/>
      <c r="H67" s="26"/>
      <c r="I67" s="20"/>
      <c r="J67" s="20"/>
      <c r="K67" s="20"/>
      <c r="L67" s="20"/>
      <c r="M67" s="20"/>
      <c r="N67" s="60"/>
      <c r="O67" s="24"/>
      <c r="P67" s="400"/>
      <c r="Q67" s="54"/>
      <c r="R67" s="55"/>
      <c r="S67" s="55"/>
      <c r="T67" s="55"/>
      <c r="U67" s="208"/>
      <c r="V67" s="180"/>
      <c r="W67" s="180"/>
      <c r="X67" s="25"/>
      <c r="Y67" s="20"/>
      <c r="Z67" s="20"/>
      <c r="AA67" s="20"/>
    </row>
    <row r="68" spans="1:27" x14ac:dyDescent="0.25">
      <c r="A68" s="20"/>
      <c r="B68" s="20"/>
      <c r="C68" s="20"/>
      <c r="D68" s="20"/>
      <c r="E68" s="26"/>
      <c r="F68" s="26"/>
      <c r="G68" s="26"/>
      <c r="H68" s="26"/>
      <c r="I68" s="20"/>
      <c r="J68" s="20"/>
      <c r="K68" s="20"/>
      <c r="L68" s="20"/>
      <c r="M68" s="20"/>
      <c r="N68" s="60"/>
      <c r="O68" s="24"/>
      <c r="P68" s="400"/>
      <c r="Q68" s="54"/>
      <c r="R68" s="55"/>
      <c r="S68" s="55"/>
      <c r="T68" s="55"/>
      <c r="U68" s="208"/>
      <c r="V68" s="180"/>
      <c r="W68" s="180"/>
      <c r="X68" s="25"/>
      <c r="Y68" s="20"/>
      <c r="Z68" s="20"/>
      <c r="AA68" s="20"/>
    </row>
    <row r="69" spans="1:27" x14ac:dyDescent="0.25">
      <c r="A69" s="20"/>
      <c r="B69" s="20"/>
      <c r="C69" s="20"/>
      <c r="D69" s="20"/>
      <c r="E69" s="26"/>
      <c r="F69" s="26"/>
      <c r="G69" s="26"/>
      <c r="H69" s="26"/>
      <c r="I69" s="20"/>
      <c r="J69" s="20"/>
      <c r="K69" s="20"/>
      <c r="L69" s="20"/>
      <c r="M69" s="20"/>
      <c r="N69" s="60"/>
      <c r="O69" s="24"/>
      <c r="P69" s="400"/>
      <c r="Q69" s="54"/>
      <c r="R69" s="55"/>
      <c r="S69" s="55"/>
      <c r="T69" s="55"/>
      <c r="U69" s="208"/>
      <c r="V69" s="180"/>
      <c r="W69" s="180"/>
      <c r="X69" s="25"/>
      <c r="Y69" s="20"/>
      <c r="Z69" s="20"/>
      <c r="AA69" s="20"/>
    </row>
    <row r="70" spans="1:27" x14ac:dyDescent="0.25">
      <c r="A70" s="20"/>
      <c r="B70" s="20"/>
      <c r="C70" s="20"/>
      <c r="D70" s="20"/>
      <c r="E70" s="26"/>
      <c r="F70" s="26"/>
      <c r="G70" s="26"/>
      <c r="H70" s="26"/>
      <c r="I70" s="20"/>
      <c r="J70" s="20"/>
      <c r="K70" s="20"/>
      <c r="L70" s="20"/>
      <c r="M70" s="20"/>
      <c r="N70" s="60"/>
      <c r="O70" s="24"/>
      <c r="P70" s="400"/>
      <c r="Q70" s="54"/>
      <c r="R70" s="55"/>
      <c r="S70" s="55"/>
      <c r="T70" s="55"/>
      <c r="U70" s="208"/>
      <c r="V70" s="180"/>
      <c r="W70" s="180"/>
      <c r="X70" s="25"/>
      <c r="Y70" s="20"/>
      <c r="Z70" s="20"/>
      <c r="AA70" s="20"/>
    </row>
    <row r="71" spans="1:27" x14ac:dyDescent="0.25">
      <c r="A71" s="20"/>
      <c r="B71" s="20"/>
      <c r="C71" s="20"/>
      <c r="D71" s="20"/>
      <c r="E71" s="26"/>
      <c r="F71" s="26"/>
      <c r="G71" s="26"/>
      <c r="H71" s="26"/>
      <c r="I71" s="20"/>
      <c r="J71" s="20"/>
      <c r="K71" s="20"/>
      <c r="L71" s="20"/>
      <c r="M71" s="20"/>
      <c r="N71" s="60"/>
      <c r="O71" s="24"/>
      <c r="P71" s="400"/>
      <c r="Q71" s="54"/>
      <c r="R71" s="55"/>
      <c r="S71" s="55"/>
      <c r="T71" s="55"/>
      <c r="U71" s="208"/>
      <c r="V71" s="180"/>
      <c r="W71" s="180"/>
      <c r="X71" s="25"/>
      <c r="Y71" s="20"/>
      <c r="Z71" s="20"/>
      <c r="AA71" s="20"/>
    </row>
    <row r="72" spans="1:27" x14ac:dyDescent="0.25">
      <c r="A72" s="20"/>
      <c r="B72" s="20"/>
      <c r="C72" s="20"/>
      <c r="D72" s="20"/>
      <c r="E72" s="26"/>
      <c r="F72" s="26"/>
      <c r="G72" s="26"/>
      <c r="H72" s="26"/>
      <c r="I72" s="20"/>
      <c r="J72" s="20"/>
      <c r="K72" s="20"/>
      <c r="L72" s="20"/>
      <c r="M72" s="20"/>
      <c r="N72" s="60"/>
      <c r="O72" s="24"/>
      <c r="P72" s="400"/>
      <c r="Q72" s="54"/>
      <c r="R72" s="55"/>
      <c r="S72" s="55"/>
      <c r="T72" s="55"/>
      <c r="U72" s="208"/>
      <c r="V72" s="180"/>
      <c r="W72" s="180"/>
      <c r="X72" s="25"/>
      <c r="Y72" s="20"/>
      <c r="Z72" s="20"/>
      <c r="AA72" s="20"/>
    </row>
    <row r="73" spans="1:27" x14ac:dyDescent="0.25">
      <c r="A73" s="20"/>
      <c r="B73" s="20"/>
      <c r="C73" s="20"/>
      <c r="D73" s="20"/>
      <c r="E73" s="26"/>
      <c r="F73" s="26"/>
      <c r="G73" s="26"/>
      <c r="H73" s="26"/>
      <c r="I73" s="20"/>
      <c r="J73" s="20"/>
      <c r="K73" s="20"/>
      <c r="L73" s="20"/>
      <c r="M73" s="20"/>
      <c r="N73" s="60"/>
      <c r="O73" s="24"/>
      <c r="P73" s="400"/>
      <c r="Q73" s="54"/>
      <c r="R73" s="55"/>
      <c r="S73" s="55"/>
      <c r="T73" s="55"/>
      <c r="U73" s="208"/>
      <c r="V73" s="180"/>
      <c r="W73" s="180"/>
      <c r="X73" s="25"/>
      <c r="Y73" s="20"/>
      <c r="Z73" s="20"/>
      <c r="AA73" s="20"/>
    </row>
    <row r="74" spans="1:27" x14ac:dyDescent="0.25">
      <c r="A74" s="20"/>
      <c r="B74" s="20"/>
      <c r="C74" s="20"/>
      <c r="D74" s="20"/>
      <c r="E74" s="26"/>
      <c r="F74" s="26"/>
      <c r="G74" s="26"/>
      <c r="H74" s="26"/>
      <c r="I74" s="20"/>
      <c r="J74" s="20"/>
      <c r="K74" s="20"/>
      <c r="L74" s="20"/>
      <c r="M74" s="20"/>
      <c r="N74" s="60"/>
      <c r="O74" s="24"/>
      <c r="P74" s="400"/>
      <c r="Q74" s="54"/>
      <c r="R74" s="55"/>
      <c r="S74" s="55"/>
      <c r="T74" s="55"/>
      <c r="U74" s="208"/>
      <c r="V74" s="180"/>
      <c r="W74" s="180"/>
      <c r="X74" s="25"/>
      <c r="Y74" s="20"/>
      <c r="Z74" s="20"/>
      <c r="AA74" s="20"/>
    </row>
    <row r="75" spans="1:27" x14ac:dyDescent="0.25">
      <c r="A75" s="20"/>
      <c r="B75" s="20"/>
      <c r="C75" s="20"/>
      <c r="D75" s="20"/>
      <c r="E75" s="26"/>
      <c r="F75" s="26"/>
      <c r="G75" s="26"/>
      <c r="H75" s="26"/>
      <c r="I75" s="20"/>
      <c r="J75" s="20"/>
      <c r="K75" s="20"/>
      <c r="L75" s="20"/>
      <c r="M75" s="20"/>
      <c r="N75" s="60"/>
      <c r="O75" s="24"/>
      <c r="P75" s="400"/>
      <c r="Q75" s="54"/>
      <c r="R75" s="55"/>
      <c r="S75" s="55"/>
      <c r="T75" s="55"/>
      <c r="U75" s="208"/>
      <c r="V75" s="180"/>
      <c r="W75" s="180"/>
      <c r="X75" s="25"/>
      <c r="Y75" s="20"/>
      <c r="Z75" s="20"/>
      <c r="AA75" s="20"/>
    </row>
    <row r="76" spans="1:27" x14ac:dyDescent="0.25">
      <c r="A76" s="20"/>
      <c r="B76" s="20"/>
      <c r="C76" s="20"/>
      <c r="D76" s="20"/>
      <c r="E76" s="26"/>
      <c r="F76" s="26"/>
      <c r="G76" s="26"/>
      <c r="H76" s="26"/>
      <c r="I76" s="20"/>
      <c r="J76" s="20"/>
      <c r="K76" s="20"/>
      <c r="L76" s="20"/>
      <c r="M76" s="20"/>
      <c r="N76" s="60"/>
      <c r="O76" s="24"/>
      <c r="P76" s="400"/>
      <c r="Q76" s="54"/>
      <c r="R76" s="55"/>
      <c r="S76" s="55"/>
      <c r="T76" s="55"/>
      <c r="U76" s="208"/>
      <c r="V76" s="180"/>
      <c r="W76" s="180"/>
      <c r="X76" s="25"/>
      <c r="Y76" s="20"/>
      <c r="Z76" s="20"/>
      <c r="AA76" s="20"/>
    </row>
    <row r="77" spans="1:27" x14ac:dyDescent="0.25">
      <c r="A77" s="20"/>
      <c r="B77" s="20"/>
      <c r="C77" s="20"/>
      <c r="D77" s="20"/>
      <c r="E77" s="26"/>
      <c r="F77" s="26"/>
      <c r="G77" s="26"/>
      <c r="H77" s="26"/>
      <c r="I77" s="20"/>
      <c r="J77" s="20"/>
      <c r="K77" s="20"/>
      <c r="L77" s="20"/>
      <c r="M77" s="20"/>
      <c r="N77" s="60"/>
      <c r="O77" s="24"/>
      <c r="P77" s="400"/>
      <c r="Q77" s="54"/>
      <c r="R77" s="55"/>
      <c r="S77" s="55"/>
      <c r="T77" s="55"/>
      <c r="U77" s="208"/>
      <c r="V77" s="180"/>
      <c r="W77" s="180"/>
      <c r="X77" s="25"/>
      <c r="Y77" s="20"/>
      <c r="Z77" s="20"/>
      <c r="AA77" s="20"/>
    </row>
    <row r="78" spans="1:27" x14ac:dyDescent="0.25">
      <c r="A78" s="20"/>
      <c r="B78" s="20"/>
      <c r="C78" s="20"/>
      <c r="D78" s="20"/>
      <c r="E78" s="26"/>
      <c r="F78" s="26"/>
      <c r="G78" s="26"/>
      <c r="H78" s="26"/>
      <c r="I78" s="20"/>
      <c r="J78" s="20"/>
      <c r="K78" s="20"/>
      <c r="L78" s="20"/>
      <c r="M78" s="20"/>
      <c r="N78" s="60"/>
      <c r="O78" s="24"/>
      <c r="P78" s="400"/>
      <c r="Q78" s="54"/>
      <c r="R78" s="55"/>
      <c r="S78" s="55"/>
      <c r="T78" s="55"/>
      <c r="U78" s="208"/>
      <c r="V78" s="180"/>
      <c r="W78" s="180"/>
      <c r="X78" s="25"/>
      <c r="Y78" s="20"/>
      <c r="Z78" s="20"/>
      <c r="AA78" s="20"/>
    </row>
    <row r="79" spans="1:27" x14ac:dyDescent="0.25">
      <c r="A79" s="20"/>
      <c r="B79" s="20"/>
      <c r="C79" s="20"/>
      <c r="D79" s="20"/>
      <c r="E79" s="26"/>
      <c r="F79" s="26"/>
      <c r="G79" s="26"/>
      <c r="H79" s="26"/>
      <c r="I79" s="20"/>
      <c r="J79" s="20"/>
      <c r="K79" s="20"/>
      <c r="L79" s="20"/>
      <c r="M79" s="20"/>
      <c r="N79" s="60"/>
      <c r="O79" s="24"/>
      <c r="P79" s="400"/>
      <c r="Q79" s="54"/>
      <c r="R79" s="55"/>
      <c r="S79" s="55"/>
      <c r="T79" s="55"/>
      <c r="U79" s="208"/>
      <c r="V79" s="180"/>
      <c r="W79" s="180"/>
      <c r="X79" s="25"/>
      <c r="Y79" s="20"/>
      <c r="Z79" s="20"/>
      <c r="AA79" s="20"/>
    </row>
    <row r="80" spans="1:27" x14ac:dyDescent="0.25">
      <c r="A80" s="20"/>
      <c r="B80" s="20"/>
      <c r="C80" s="20"/>
      <c r="D80" s="20"/>
      <c r="E80" s="26"/>
      <c r="F80" s="26"/>
      <c r="G80" s="26"/>
      <c r="H80" s="26"/>
      <c r="I80" s="20"/>
      <c r="J80" s="20"/>
      <c r="K80" s="20"/>
      <c r="L80" s="20"/>
      <c r="M80" s="20"/>
      <c r="N80" s="60"/>
      <c r="O80" s="24"/>
      <c r="P80" s="400"/>
      <c r="Q80" s="54"/>
      <c r="R80" s="55"/>
      <c r="S80" s="55"/>
      <c r="T80" s="55"/>
      <c r="U80" s="208"/>
      <c r="V80" s="180"/>
      <c r="W80" s="180"/>
      <c r="X80" s="25"/>
      <c r="Y80" s="20"/>
      <c r="Z80" s="20"/>
      <c r="AA80" s="20"/>
    </row>
    <row r="81" spans="1:27" x14ac:dyDescent="0.25">
      <c r="A81" s="20"/>
      <c r="B81" s="20"/>
      <c r="C81" s="20"/>
      <c r="D81" s="20"/>
      <c r="E81" s="26"/>
      <c r="F81" s="26"/>
      <c r="G81" s="26"/>
      <c r="H81" s="26"/>
      <c r="I81" s="20"/>
      <c r="J81" s="20"/>
      <c r="K81" s="20"/>
      <c r="L81" s="20"/>
      <c r="M81" s="20"/>
      <c r="N81" s="60"/>
      <c r="O81" s="24"/>
      <c r="P81" s="400"/>
      <c r="Q81" s="54"/>
      <c r="R81" s="55"/>
      <c r="S81" s="55"/>
      <c r="T81" s="55"/>
      <c r="U81" s="208"/>
      <c r="V81" s="180"/>
      <c r="W81" s="180"/>
      <c r="X81" s="25"/>
      <c r="Y81" s="20"/>
      <c r="Z81" s="20"/>
      <c r="AA81" s="20"/>
    </row>
    <row r="82" spans="1:27" x14ac:dyDescent="0.25">
      <c r="A82" s="20"/>
      <c r="B82" s="20"/>
      <c r="C82" s="20"/>
      <c r="D82" s="20"/>
      <c r="E82" s="26"/>
      <c r="F82" s="26"/>
      <c r="G82" s="26"/>
      <c r="H82" s="26"/>
      <c r="I82" s="20"/>
      <c r="J82" s="20"/>
      <c r="K82" s="20"/>
      <c r="L82" s="20"/>
      <c r="M82" s="20"/>
      <c r="N82" s="60"/>
      <c r="O82" s="24"/>
      <c r="P82" s="400"/>
      <c r="Q82" s="54"/>
      <c r="R82" s="55"/>
      <c r="S82" s="55"/>
      <c r="T82" s="55"/>
      <c r="U82" s="208"/>
      <c r="V82" s="180"/>
      <c r="W82" s="180"/>
      <c r="X82" s="25"/>
      <c r="Y82" s="20"/>
      <c r="Z82" s="20"/>
      <c r="AA82" s="20"/>
    </row>
    <row r="83" spans="1:27" x14ac:dyDescent="0.25">
      <c r="A83" s="20"/>
      <c r="B83" s="20"/>
      <c r="C83" s="20"/>
      <c r="D83" s="20"/>
      <c r="E83" s="26"/>
      <c r="F83" s="26"/>
      <c r="G83" s="26"/>
      <c r="H83" s="26"/>
      <c r="I83" s="20"/>
      <c r="J83" s="20"/>
      <c r="K83" s="20"/>
      <c r="L83" s="20"/>
      <c r="M83" s="20"/>
      <c r="N83" s="60"/>
      <c r="O83" s="24"/>
      <c r="P83" s="400"/>
      <c r="Q83" s="54"/>
      <c r="R83" s="55"/>
      <c r="S83" s="55"/>
      <c r="T83" s="55"/>
      <c r="U83" s="208"/>
      <c r="V83" s="180"/>
      <c r="W83" s="180"/>
      <c r="X83" s="25"/>
      <c r="Y83" s="20"/>
      <c r="Z83" s="20"/>
      <c r="AA83" s="20"/>
    </row>
    <row r="84" spans="1:27" x14ac:dyDescent="0.25">
      <c r="A84" s="20"/>
      <c r="B84" s="20"/>
      <c r="C84" s="20"/>
      <c r="D84" s="20"/>
      <c r="E84" s="26"/>
      <c r="F84" s="26"/>
      <c r="G84" s="26"/>
      <c r="H84" s="26"/>
      <c r="I84" s="20"/>
      <c r="J84" s="20"/>
      <c r="K84" s="20"/>
      <c r="L84" s="20"/>
      <c r="M84" s="20"/>
      <c r="N84" s="60"/>
      <c r="O84" s="24"/>
      <c r="P84" s="400"/>
      <c r="Q84" s="54"/>
      <c r="R84" s="55"/>
      <c r="S84" s="55"/>
      <c r="T84" s="55"/>
      <c r="U84" s="208"/>
      <c r="V84" s="180"/>
      <c r="W84" s="180"/>
      <c r="X84" s="25"/>
      <c r="Y84" s="20"/>
      <c r="Z84" s="20"/>
      <c r="AA84" s="20"/>
    </row>
    <row r="85" spans="1:27" x14ac:dyDescent="0.25">
      <c r="A85" s="20"/>
      <c r="B85" s="20"/>
      <c r="C85" s="20"/>
      <c r="D85" s="20"/>
      <c r="E85" s="26"/>
      <c r="F85" s="26"/>
      <c r="G85" s="26"/>
      <c r="H85" s="26"/>
      <c r="I85" s="20"/>
      <c r="J85" s="20"/>
      <c r="K85" s="20"/>
      <c r="L85" s="20"/>
      <c r="M85" s="20"/>
      <c r="N85" s="60"/>
      <c r="O85" s="24"/>
      <c r="P85" s="400"/>
      <c r="Q85" s="54"/>
      <c r="R85" s="55"/>
      <c r="S85" s="55"/>
      <c r="T85" s="55"/>
      <c r="U85" s="208"/>
      <c r="V85" s="180"/>
      <c r="W85" s="180"/>
      <c r="X85" s="25"/>
      <c r="Y85" s="20"/>
      <c r="Z85" s="20"/>
      <c r="AA85" s="20"/>
    </row>
    <row r="86" spans="1:27" x14ac:dyDescent="0.25">
      <c r="A86" s="20"/>
      <c r="B86" s="20"/>
      <c r="C86" s="20"/>
      <c r="D86" s="20"/>
      <c r="E86" s="26"/>
      <c r="F86" s="26"/>
      <c r="G86" s="26"/>
      <c r="H86" s="26"/>
      <c r="I86" s="20"/>
      <c r="J86" s="20"/>
      <c r="K86" s="20"/>
      <c r="L86" s="20"/>
      <c r="M86" s="20"/>
      <c r="N86" s="60"/>
      <c r="O86" s="24"/>
      <c r="P86" s="400"/>
      <c r="Q86" s="54"/>
      <c r="R86" s="55"/>
      <c r="S86" s="55"/>
      <c r="T86" s="55"/>
      <c r="U86" s="208"/>
      <c r="V86" s="180"/>
      <c r="W86" s="180"/>
      <c r="X86" s="25"/>
      <c r="Y86" s="20"/>
      <c r="Z86" s="20"/>
      <c r="AA86" s="20"/>
    </row>
    <row r="87" spans="1:27" x14ac:dyDescent="0.25">
      <c r="A87" s="20"/>
      <c r="B87" s="20"/>
      <c r="C87" s="20"/>
      <c r="D87" s="20"/>
      <c r="E87" s="26"/>
      <c r="F87" s="26"/>
      <c r="G87" s="26"/>
      <c r="H87" s="26"/>
      <c r="I87" s="20"/>
      <c r="J87" s="20"/>
      <c r="K87" s="20"/>
      <c r="L87" s="20"/>
      <c r="M87" s="20"/>
      <c r="N87" s="60"/>
      <c r="O87" s="24"/>
      <c r="P87" s="400"/>
      <c r="Q87" s="54"/>
      <c r="R87" s="55"/>
      <c r="S87" s="55"/>
      <c r="T87" s="55"/>
      <c r="U87" s="208"/>
      <c r="V87" s="180"/>
      <c r="W87" s="180"/>
      <c r="X87" s="25"/>
      <c r="Y87" s="20"/>
      <c r="Z87" s="20"/>
      <c r="AA87" s="20"/>
    </row>
    <row r="88" spans="1:27" x14ac:dyDescent="0.25">
      <c r="A88" s="20"/>
      <c r="B88" s="20"/>
      <c r="C88" s="20"/>
      <c r="D88" s="20"/>
      <c r="E88" s="26"/>
      <c r="F88" s="26"/>
      <c r="G88" s="26"/>
      <c r="H88" s="26"/>
      <c r="I88" s="20"/>
      <c r="J88" s="20"/>
      <c r="K88" s="20"/>
      <c r="L88" s="20"/>
      <c r="M88" s="20"/>
      <c r="N88" s="60"/>
      <c r="O88" s="24"/>
      <c r="P88" s="400"/>
      <c r="Q88" s="54"/>
      <c r="R88" s="55"/>
      <c r="S88" s="55"/>
      <c r="T88" s="55"/>
      <c r="U88" s="208"/>
      <c r="V88" s="180"/>
      <c r="W88" s="180"/>
      <c r="X88" s="25"/>
      <c r="Y88" s="20"/>
      <c r="Z88" s="20"/>
      <c r="AA88" s="20"/>
    </row>
    <row r="89" spans="1:27" x14ac:dyDescent="0.25">
      <c r="A89" s="20"/>
      <c r="B89" s="20"/>
      <c r="C89" s="20"/>
      <c r="D89" s="20"/>
      <c r="E89" s="26"/>
      <c r="F89" s="26"/>
      <c r="G89" s="26"/>
      <c r="H89" s="26"/>
      <c r="I89" s="20"/>
      <c r="J89" s="20"/>
      <c r="K89" s="20"/>
      <c r="L89" s="20"/>
      <c r="M89" s="20"/>
      <c r="N89" s="60"/>
      <c r="O89" s="24"/>
      <c r="P89" s="400"/>
      <c r="Q89" s="54"/>
      <c r="R89" s="55"/>
      <c r="S89" s="55"/>
      <c r="T89" s="55"/>
      <c r="U89" s="208"/>
      <c r="V89" s="180"/>
      <c r="W89" s="180"/>
      <c r="X89" s="25"/>
      <c r="Y89" s="20"/>
      <c r="Z89" s="20"/>
      <c r="AA89" s="20"/>
    </row>
    <row r="90" spans="1:27" x14ac:dyDescent="0.25">
      <c r="A90" s="20"/>
      <c r="B90" s="20"/>
      <c r="C90" s="20"/>
      <c r="D90" s="20"/>
      <c r="E90" s="26"/>
      <c r="F90" s="26"/>
      <c r="G90" s="26"/>
      <c r="H90" s="26"/>
      <c r="I90" s="20"/>
      <c r="J90" s="20"/>
      <c r="K90" s="20"/>
      <c r="L90" s="20"/>
      <c r="M90" s="20"/>
      <c r="N90" s="60"/>
      <c r="O90" s="24"/>
      <c r="P90" s="400"/>
      <c r="Q90" s="54"/>
      <c r="R90" s="55"/>
      <c r="S90" s="55"/>
      <c r="T90" s="55"/>
      <c r="U90" s="208"/>
      <c r="V90" s="180"/>
      <c r="W90" s="180"/>
      <c r="X90" s="25"/>
      <c r="Y90" s="20"/>
      <c r="Z90" s="20"/>
      <c r="AA90" s="20"/>
    </row>
    <row r="91" spans="1:27" x14ac:dyDescent="0.25">
      <c r="A91" s="20"/>
      <c r="B91" s="20"/>
      <c r="C91" s="20"/>
      <c r="D91" s="20"/>
      <c r="E91" s="26"/>
      <c r="F91" s="26"/>
      <c r="G91" s="26"/>
      <c r="H91" s="26"/>
      <c r="I91" s="20"/>
      <c r="J91" s="20"/>
      <c r="K91" s="20"/>
      <c r="L91" s="20"/>
      <c r="M91" s="20"/>
      <c r="N91" s="60"/>
      <c r="O91" s="24"/>
      <c r="P91" s="400"/>
      <c r="Q91" s="54"/>
      <c r="R91" s="55"/>
      <c r="S91" s="55"/>
      <c r="T91" s="55"/>
      <c r="U91" s="208"/>
      <c r="V91" s="180"/>
      <c r="W91" s="180"/>
      <c r="X91" s="25"/>
      <c r="Y91" s="20"/>
      <c r="Z91" s="20"/>
      <c r="AA91" s="20"/>
    </row>
    <row r="92" spans="1:27" x14ac:dyDescent="0.25">
      <c r="A92" s="20"/>
      <c r="B92" s="20"/>
      <c r="C92" s="20"/>
      <c r="D92" s="20"/>
      <c r="E92" s="26"/>
      <c r="F92" s="26"/>
      <c r="G92" s="26"/>
      <c r="H92" s="26"/>
      <c r="I92" s="20"/>
      <c r="J92" s="20"/>
      <c r="K92" s="20"/>
      <c r="L92" s="20"/>
      <c r="M92" s="20"/>
      <c r="N92" s="60"/>
      <c r="O92" s="24"/>
      <c r="P92" s="400"/>
      <c r="Q92" s="54"/>
      <c r="R92" s="55"/>
      <c r="S92" s="55"/>
      <c r="T92" s="55"/>
      <c r="U92" s="208"/>
      <c r="V92" s="180"/>
      <c r="W92" s="180"/>
      <c r="X92" s="25"/>
      <c r="Y92" s="20"/>
      <c r="Z92" s="20"/>
      <c r="AA92" s="20"/>
    </row>
    <row r="93" spans="1:27" x14ac:dyDescent="0.25">
      <c r="A93" s="20"/>
      <c r="B93" s="20"/>
      <c r="C93" s="20"/>
      <c r="D93" s="20"/>
      <c r="E93" s="26"/>
      <c r="F93" s="26"/>
      <c r="G93" s="26"/>
      <c r="H93" s="26"/>
      <c r="I93" s="20"/>
      <c r="J93" s="20"/>
      <c r="K93" s="20"/>
      <c r="L93" s="20"/>
      <c r="M93" s="20"/>
      <c r="N93" s="60"/>
      <c r="O93" s="24"/>
      <c r="P93" s="400"/>
      <c r="Q93" s="54"/>
      <c r="R93" s="55"/>
      <c r="S93" s="55"/>
      <c r="T93" s="55"/>
      <c r="U93" s="208"/>
      <c r="V93" s="180"/>
      <c r="W93" s="180"/>
      <c r="X93" s="25"/>
      <c r="Y93" s="20"/>
      <c r="Z93" s="20"/>
      <c r="AA93" s="20"/>
    </row>
    <row r="94" spans="1:27" x14ac:dyDescent="0.25">
      <c r="A94" s="20"/>
      <c r="B94" s="20"/>
      <c r="C94" s="20"/>
      <c r="D94" s="20"/>
      <c r="E94" s="26"/>
      <c r="F94" s="26"/>
      <c r="G94" s="26"/>
      <c r="H94" s="26"/>
      <c r="I94" s="20"/>
      <c r="J94" s="20"/>
      <c r="K94" s="20"/>
      <c r="L94" s="20"/>
      <c r="M94" s="20"/>
      <c r="N94" s="60"/>
      <c r="O94" s="24"/>
      <c r="P94" s="400"/>
      <c r="Q94" s="54"/>
      <c r="R94" s="55"/>
      <c r="S94" s="55"/>
      <c r="T94" s="55"/>
      <c r="U94" s="208"/>
      <c r="V94" s="180"/>
      <c r="W94" s="180"/>
      <c r="X94" s="25"/>
      <c r="Y94" s="20"/>
      <c r="Z94" s="20"/>
      <c r="AA94" s="20"/>
    </row>
    <row r="95" spans="1:27" x14ac:dyDescent="0.25">
      <c r="A95" s="20"/>
      <c r="B95" s="20"/>
      <c r="C95" s="20"/>
      <c r="D95" s="20"/>
      <c r="E95" s="26"/>
      <c r="F95" s="26"/>
      <c r="G95" s="26"/>
      <c r="H95" s="26"/>
      <c r="I95" s="20"/>
      <c r="J95" s="20"/>
      <c r="K95" s="20"/>
      <c r="L95" s="20"/>
      <c r="M95" s="20"/>
      <c r="N95" s="60"/>
      <c r="O95" s="24"/>
      <c r="P95" s="400"/>
      <c r="Q95" s="54"/>
      <c r="R95" s="55"/>
      <c r="S95" s="55"/>
      <c r="T95" s="55"/>
      <c r="U95" s="208"/>
      <c r="V95" s="180"/>
      <c r="W95" s="180"/>
      <c r="X95" s="25"/>
      <c r="Y95" s="20"/>
      <c r="Z95" s="20"/>
      <c r="AA95" s="20"/>
    </row>
    <row r="96" spans="1:27" x14ac:dyDescent="0.25">
      <c r="A96" s="20"/>
      <c r="B96" s="20"/>
      <c r="C96" s="20"/>
      <c r="D96" s="20"/>
      <c r="E96" s="26"/>
      <c r="F96" s="26"/>
      <c r="G96" s="26"/>
      <c r="H96" s="26"/>
      <c r="I96" s="20"/>
      <c r="J96" s="20"/>
      <c r="K96" s="20"/>
      <c r="L96" s="20"/>
      <c r="M96" s="20"/>
      <c r="N96" s="60"/>
      <c r="O96" s="24"/>
      <c r="P96" s="400"/>
      <c r="Q96" s="54"/>
      <c r="R96" s="55"/>
      <c r="S96" s="55"/>
      <c r="T96" s="55"/>
      <c r="U96" s="208"/>
      <c r="V96" s="180"/>
      <c r="W96" s="180"/>
      <c r="X96" s="25"/>
      <c r="Y96" s="20"/>
      <c r="Z96" s="20"/>
      <c r="AA96" s="20"/>
    </row>
    <row r="97" spans="1:27" x14ac:dyDescent="0.25">
      <c r="A97" s="20"/>
      <c r="B97" s="20"/>
      <c r="C97" s="20"/>
      <c r="D97" s="20"/>
      <c r="E97" s="26"/>
      <c r="F97" s="26"/>
      <c r="G97" s="26"/>
      <c r="H97" s="26"/>
      <c r="I97" s="20"/>
      <c r="J97" s="20"/>
      <c r="K97" s="20"/>
      <c r="L97" s="20"/>
      <c r="M97" s="20"/>
      <c r="N97" s="60"/>
      <c r="O97" s="24"/>
      <c r="P97" s="400"/>
      <c r="Q97" s="54"/>
      <c r="R97" s="55"/>
      <c r="S97" s="55"/>
      <c r="T97" s="55"/>
      <c r="U97" s="208"/>
      <c r="V97" s="180"/>
      <c r="W97" s="180"/>
      <c r="X97" s="25"/>
      <c r="Y97" s="20"/>
      <c r="Z97" s="20"/>
      <c r="AA97" s="20"/>
    </row>
    <row r="98" spans="1:27" x14ac:dyDescent="0.25">
      <c r="A98" s="20"/>
      <c r="B98" s="20"/>
      <c r="C98" s="20"/>
      <c r="D98" s="20"/>
      <c r="E98" s="26"/>
      <c r="F98" s="26"/>
      <c r="G98" s="26"/>
      <c r="H98" s="26"/>
      <c r="I98" s="20"/>
      <c r="J98" s="20"/>
      <c r="K98" s="20"/>
      <c r="L98" s="20"/>
      <c r="M98" s="20"/>
      <c r="N98" s="60"/>
      <c r="O98" s="24"/>
      <c r="P98" s="400"/>
      <c r="Q98" s="54"/>
      <c r="R98" s="55"/>
      <c r="S98" s="55"/>
      <c r="T98" s="55"/>
      <c r="U98" s="208"/>
      <c r="V98" s="180"/>
      <c r="W98" s="180"/>
      <c r="X98" s="25"/>
      <c r="Y98" s="20"/>
      <c r="Z98" s="20"/>
      <c r="AA98" s="20"/>
    </row>
    <row r="99" spans="1:27" x14ac:dyDescent="0.25">
      <c r="A99" s="20"/>
      <c r="B99" s="20"/>
      <c r="C99" s="20"/>
      <c r="D99" s="20"/>
      <c r="E99" s="26"/>
      <c r="F99" s="26"/>
      <c r="G99" s="26"/>
      <c r="H99" s="26"/>
      <c r="I99" s="20"/>
      <c r="J99" s="20"/>
      <c r="K99" s="20"/>
      <c r="L99" s="20"/>
      <c r="M99" s="20"/>
      <c r="N99" s="60"/>
      <c r="O99" s="24"/>
      <c r="P99" s="400"/>
      <c r="Q99" s="54"/>
      <c r="R99" s="55"/>
      <c r="S99" s="55"/>
      <c r="T99" s="55"/>
      <c r="U99" s="208"/>
      <c r="V99" s="180"/>
      <c r="W99" s="180"/>
      <c r="X99" s="25"/>
      <c r="Y99" s="20"/>
      <c r="Z99" s="20"/>
      <c r="AA99" s="20"/>
    </row>
    <row r="100" spans="1:27" x14ac:dyDescent="0.25">
      <c r="A100" s="20"/>
      <c r="B100" s="20"/>
      <c r="C100" s="20"/>
      <c r="D100" s="20"/>
      <c r="E100" s="26"/>
      <c r="F100" s="26"/>
      <c r="G100" s="26"/>
      <c r="H100" s="26"/>
      <c r="I100" s="20"/>
      <c r="J100" s="20"/>
      <c r="K100" s="20"/>
      <c r="L100" s="20"/>
      <c r="M100" s="20"/>
      <c r="N100" s="63"/>
      <c r="O100" s="20"/>
      <c r="P100" s="400"/>
      <c r="Q100" s="20"/>
      <c r="R100" s="28"/>
      <c r="S100" s="28"/>
      <c r="T100" s="28"/>
      <c r="U100" s="208"/>
      <c r="V100" s="180"/>
      <c r="W100" s="180"/>
      <c r="X100" s="25"/>
      <c r="Y100" s="20"/>
      <c r="Z100" s="20"/>
      <c r="AA100" s="20"/>
    </row>
    <row r="101" spans="1:27" x14ac:dyDescent="0.25">
      <c r="P101" s="401"/>
      <c r="X101" s="152"/>
      <c r="Y101" s="152"/>
      <c r="Z101" s="152"/>
      <c r="AA101" s="152"/>
    </row>
    <row r="102" spans="1:27" x14ac:dyDescent="0.25">
      <c r="O102" s="402"/>
      <c r="P102" s="403"/>
      <c r="Q102" s="402"/>
      <c r="X102" s="152"/>
      <c r="Y102" s="152"/>
      <c r="Z102" s="152"/>
      <c r="AA102" s="152"/>
    </row>
    <row r="103" spans="1:27" x14ac:dyDescent="0.25">
      <c r="O103" s="402"/>
      <c r="P103" s="403"/>
      <c r="Q103" s="402"/>
      <c r="X103" s="152"/>
      <c r="Y103" s="152"/>
      <c r="Z103" s="152"/>
      <c r="AA103" s="152"/>
    </row>
    <row r="104" spans="1:27" x14ac:dyDescent="0.25">
      <c r="O104" s="402"/>
      <c r="P104" s="403"/>
      <c r="Q104" s="402"/>
      <c r="X104" s="152"/>
      <c r="Y104" s="152"/>
      <c r="Z104" s="152"/>
      <c r="AA104" s="152"/>
    </row>
    <row r="105" spans="1:27" x14ac:dyDescent="0.25">
      <c r="O105" s="402"/>
      <c r="P105" s="403"/>
      <c r="Q105" s="402"/>
      <c r="X105" s="152"/>
      <c r="Y105" s="152"/>
      <c r="Z105" s="152"/>
      <c r="AA105" s="152"/>
    </row>
    <row r="106" spans="1:27" x14ac:dyDescent="0.25">
      <c r="O106" s="402"/>
      <c r="P106" s="403"/>
      <c r="Q106" s="402"/>
    </row>
    <row r="107" spans="1:27" x14ac:dyDescent="0.25">
      <c r="O107" s="402"/>
      <c r="P107" s="44"/>
      <c r="Q107" s="402"/>
    </row>
    <row r="108" spans="1:27" x14ac:dyDescent="0.25">
      <c r="O108" s="402"/>
      <c r="P108" s="44"/>
      <c r="Q108" s="402"/>
    </row>
    <row r="109" spans="1:27" x14ac:dyDescent="0.25">
      <c r="O109" s="402"/>
      <c r="P109" s="44"/>
      <c r="Q109" s="402"/>
    </row>
    <row r="110" spans="1:27" x14ac:dyDescent="0.25">
      <c r="O110" s="402"/>
      <c r="P110" s="44"/>
      <c r="Q110" s="402"/>
    </row>
  </sheetData>
  <autoFilter ref="A4:AA4"/>
  <mergeCells count="4">
    <mergeCell ref="A3:D3"/>
    <mergeCell ref="X3:AA3"/>
    <mergeCell ref="Q3:U3"/>
    <mergeCell ref="V3:W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Grunddata</vt:lpstr>
      <vt:lpstr>1.0 Produktionsplanlægning</vt:lpstr>
      <vt:lpstr>2.0 Forbedring af produktkvalit</vt:lpstr>
      <vt:lpstr>3.0 Forbedring af afsætning</vt:lpstr>
      <vt:lpstr>4.0 Forskning og produktion</vt:lpstr>
      <vt:lpstr>5.0 Uddannelsesaktioner</vt:lpstr>
      <vt:lpstr>6.0 Kriseforebyggelse</vt:lpstr>
      <vt:lpstr>7.0 Miljøaktioner</vt:lpstr>
      <vt:lpstr>8.0 Generalomkostninger</vt:lpstr>
      <vt:lpstr>Solgte investeringer</vt:lpstr>
    </vt:vector>
  </TitlesOfParts>
  <Company>FødevareErhverv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Mariya Krestyanska</dc:creator>
  <cp:lastModifiedBy>Lene Larsen Nielsen (LBST)</cp:lastModifiedBy>
  <cp:lastPrinted>2013-11-19T14:13:55Z</cp:lastPrinted>
  <dcterms:created xsi:type="dcterms:W3CDTF">2013-03-25T12:09:27Z</dcterms:created>
  <dcterms:modified xsi:type="dcterms:W3CDTF">2021-05-20T11:57:19Z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and">
    <vt:lpwstr/>
  </property>
  <property fmtid="{D5CDD505-2E9C-101B-9397-08002B2CF9AE}" pid="3" name="title">
    <vt:lpwstr>2013 Ansøgning om udbetaling af driftsprogram 2013 - Bilag 1 Bilagsliste (DOR10982047)</vt:lpwstr>
  </property>
  <property fmtid="{D5CDD505-2E9C-101B-9397-08002B2CF9AE}" pid="4" name="path">
    <vt:lpwstr>C:\Users\MARKRE\AppData\Local\Temp\24\SJ20140314103049986 (DOR10982047).XLSX</vt:lpwstr>
  </property>
</Properties>
</file>