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U &amp; Erhverv\Team Kvalitet og Support\Hjemmeside materiale\Skemaer\"/>
    </mc:Choice>
  </mc:AlternateContent>
  <workbookProtection workbookPassword="CA9C" lockStructure="1"/>
  <bookViews>
    <workbookView xWindow="0" yWindow="0" windowWidth="19350" windowHeight="7200" firstSheet="1" activeTab="2"/>
  </bookViews>
  <sheets>
    <sheet name="Moms" sheetId="2" state="hidden" r:id="rId1"/>
    <sheet name="Udbetalingsanmodning" sheetId="9" r:id="rId2"/>
    <sheet name="Bilagsoversigt" sheetId="10" r:id="rId3"/>
    <sheet name="Underskrift" sheetId="12" r:id="rId4"/>
  </sheets>
  <definedNames>
    <definedName name="_GoBack" localSheetId="1">Udbetalingsanmodning!#REF!</definedName>
    <definedName name="Moms">Moms!$A$1:$A$2</definedName>
    <definedName name="_xlnm.Print_Area" localSheetId="2">Bilagsoversigt!$A$1:$N$152</definedName>
    <definedName name="_xlnm.Print_Area" localSheetId="1">Udbetalingsanmodning!$A$1:$D$69</definedName>
    <definedName name="_xlnm.Print_Area" localSheetId="3">Underskrift!$A$1:$B$35</definedName>
  </definedNames>
  <calcPr calcId="152511"/>
</workbook>
</file>

<file path=xl/calcChain.xml><?xml version="1.0" encoding="utf-8"?>
<calcChain xmlns="http://schemas.openxmlformats.org/spreadsheetml/2006/main">
  <c r="J152" i="10" l="1"/>
  <c r="H97" i="10"/>
  <c r="H88" i="10"/>
  <c r="H79" i="10"/>
  <c r="H70" i="10"/>
  <c r="H61" i="10"/>
  <c r="H52" i="10"/>
  <c r="H34" i="10"/>
  <c r="A15" i="12"/>
  <c r="L150" i="10" l="1"/>
  <c r="L152" i="10" s="1"/>
  <c r="D52" i="9" s="1"/>
  <c r="J150" i="10"/>
  <c r="H153" i="10" l="1"/>
  <c r="K97" i="10"/>
  <c r="H106" i="10"/>
  <c r="K106" i="10" s="1"/>
  <c r="H115" i="10"/>
  <c r="K115" i="10" s="1"/>
  <c r="H124" i="10"/>
  <c r="K124" i="10" s="1"/>
  <c r="H137" i="10"/>
  <c r="M137" i="10"/>
  <c r="M124" i="10"/>
  <c r="M115" i="10"/>
  <c r="M106" i="10"/>
  <c r="M97" i="10"/>
  <c r="M88" i="10"/>
  <c r="M79" i="10"/>
  <c r="M70" i="10"/>
  <c r="M61" i="10"/>
  <c r="M52" i="10"/>
  <c r="K52" i="10"/>
  <c r="M34" i="10"/>
  <c r="K34" i="10"/>
  <c r="N97" i="10" l="1"/>
  <c r="N34" i="10"/>
  <c r="N52" i="10"/>
  <c r="K137" i="10"/>
  <c r="N137" i="10" s="1"/>
  <c r="N106" i="10"/>
  <c r="N124" i="10"/>
  <c r="N115" i="10"/>
  <c r="D67" i="9"/>
  <c r="D68" i="9" l="1"/>
  <c r="K61" i="10"/>
  <c r="N61" i="10" s="1"/>
  <c r="K70" i="10" l="1"/>
  <c r="N70" i="10" s="1"/>
  <c r="K79" i="10" l="1"/>
  <c r="N79" i="10" s="1"/>
  <c r="K88" i="10"/>
  <c r="N88" i="10" s="1"/>
  <c r="B152" i="10"/>
  <c r="A3" i="12"/>
  <c r="A13" i="12" l="1"/>
  <c r="M16" i="10" l="1"/>
  <c r="H150" i="10" l="1"/>
  <c r="D59" i="9"/>
  <c r="H16" i="10" l="1"/>
  <c r="H151" i="10" l="1"/>
  <c r="K16" i="10"/>
  <c r="N16" i="10"/>
  <c r="K150" i="10"/>
  <c r="N150" i="10" l="1"/>
  <c r="H152" i="10"/>
  <c r="D51" i="9" l="1"/>
  <c r="D65" i="9" s="1"/>
  <c r="I154" i="10"/>
  <c r="H155" i="10"/>
  <c r="I157" i="10" s="1"/>
  <c r="H157" i="10" s="1"/>
  <c r="N152" i="10" s="1"/>
  <c r="D53" i="9" s="1"/>
</calcChain>
</file>

<file path=xl/sharedStrings.xml><?xml version="1.0" encoding="utf-8"?>
<sst xmlns="http://schemas.openxmlformats.org/spreadsheetml/2006/main" count="135" uniqueCount="115">
  <si>
    <t>Ja</t>
  </si>
  <si>
    <t>Nej</t>
  </si>
  <si>
    <t>Antal timer</t>
  </si>
  <si>
    <t>Timesats</t>
  </si>
  <si>
    <t>I alt</t>
  </si>
  <si>
    <t>Udgift vedrørende</t>
  </si>
  <si>
    <t>Bilags nr.</t>
  </si>
  <si>
    <t>Omkostningsarter</t>
  </si>
  <si>
    <t>Navn:</t>
  </si>
  <si>
    <t>Gade/vej navn og nr.:</t>
  </si>
  <si>
    <t>Postnr.:</t>
  </si>
  <si>
    <t>By:</t>
  </si>
  <si>
    <t>E-mail:</t>
  </si>
  <si>
    <t>Kontaktperson:</t>
  </si>
  <si>
    <t>Telefon:</t>
  </si>
  <si>
    <t>Tilladelser fra offentlige myndigheder</t>
  </si>
  <si>
    <t>Skiltning/synliggørelse af tilskud</t>
  </si>
  <si>
    <t xml:space="preserve">Myndighed/fond: </t>
  </si>
  <si>
    <t>Fakturaudsteder</t>
  </si>
  <si>
    <t>Beløb i DKK jf. faktura eksl. Moms</t>
  </si>
  <si>
    <t xml:space="preserve">Projektets titel: </t>
  </si>
  <si>
    <t>Jeg bekræfter følgende med min underskrift:</t>
  </si>
  <si>
    <t>Ansættelseskontrakter (hvis projektet har fået tilskud til projektansættelser)</t>
  </si>
  <si>
    <t>Slutrapport (ved anmodning om slutudbetaling)</t>
  </si>
  <si>
    <t>Dato:</t>
  </si>
  <si>
    <t>Andet:      </t>
  </si>
  <si>
    <t xml:space="preserve">Evt. P-nr.: </t>
  </si>
  <si>
    <r>
      <t xml:space="preserve">Jounalnummer                                                         </t>
    </r>
    <r>
      <rPr>
        <sz val="10"/>
        <rFont val="Verdana"/>
        <family val="2"/>
      </rPr>
      <t xml:space="preserve">(Fremgår af tilsagnsbrev): </t>
    </r>
  </si>
  <si>
    <t>Kopi af offentlige tilladelser (hvis projektet kræver offentlige tilladelser)</t>
  </si>
  <si>
    <t>At jeg er indforstået med, at kontrolmyndighederne kan foretage den fysiske kontrol og efterfølgende regnskabskontrol.</t>
  </si>
  <si>
    <t>UDBETALINGSANMODNING</t>
  </si>
  <si>
    <t>Momsregistrering</t>
  </si>
  <si>
    <t>Navn</t>
  </si>
  <si>
    <t>Beløb</t>
  </si>
  <si>
    <t>Anden offentlig finansiering</t>
  </si>
  <si>
    <t xml:space="preserve">Betalingsdato: </t>
  </si>
  <si>
    <t>Rateudbetaling</t>
  </si>
  <si>
    <t>Slutudbetaling</t>
  </si>
  <si>
    <t>Sum af alle omkostningsarter i DKK minus indtægter</t>
  </si>
  <si>
    <t/>
  </si>
  <si>
    <t>Udbudsregler, herunder den danske tilbudslov</t>
  </si>
  <si>
    <t>Underskrift:</t>
  </si>
  <si>
    <t>CVR Nr.: (Udfyldes automatisk fra udbetalingsanmodningen)</t>
  </si>
  <si>
    <t>Navn: (Udfyldes automatisk fra udbetalingsanmodningen)</t>
  </si>
  <si>
    <r>
      <t>Faktura dato</t>
    </r>
    <r>
      <rPr>
        <b/>
        <sz val="12"/>
        <rFont val="Verdana"/>
        <family val="2"/>
      </rPr>
      <t xml:space="preserve"> </t>
    </r>
  </si>
  <si>
    <t>Journalnummer:</t>
  </si>
  <si>
    <t>Journalnummer: (Udfyldes automatisk fra udbetalingsanmodningen)</t>
  </si>
  <si>
    <t>(Sæt kryds)</t>
  </si>
  <si>
    <t>Indtægter i alt</t>
  </si>
  <si>
    <t>Udgifter i alt</t>
  </si>
  <si>
    <t>Vælg</t>
  </si>
  <si>
    <t>Udbetalingsanmodningen vedrører</t>
  </si>
  <si>
    <t>Tilsagnsbudget    i alt</t>
  </si>
  <si>
    <t>Evt. tidligere rateudbetaling</t>
  </si>
  <si>
    <t>I alt tilskudsberettigede udgifter</t>
  </si>
  <si>
    <t xml:space="preserve">Tilsagn </t>
  </si>
  <si>
    <t>Herefter resttilsagn</t>
  </si>
  <si>
    <t xml:space="preserve">Ja  </t>
  </si>
  <si>
    <t>Delvis</t>
  </si>
  <si>
    <t>Anfør navn på tilladelser</t>
  </si>
  <si>
    <t xml:space="preserve">Ønsket udbetaling </t>
  </si>
  <si>
    <t>Godkendt tilsagnsbudget</t>
  </si>
  <si>
    <t>Udgifter</t>
  </si>
  <si>
    <t>Tilsagnsbudget minus rate</t>
  </si>
  <si>
    <t xml:space="preserve">Tilladte overskridelse 10% </t>
  </si>
  <si>
    <t>TILSAGNSHAVERS UNDERSKRIFT - Vær opmærksom på at underskrive og scanne siden</t>
  </si>
  <si>
    <t xml:space="preserve">Du skal udfylde fanerne 'Udbetalingsanmodning', 'Bilagsoversigt' og 'Underskrift'. </t>
  </si>
  <si>
    <t>Klik her for at underskrive din anmodning om udbetaling.</t>
  </si>
  <si>
    <t>Projektperiode</t>
  </si>
  <si>
    <t>Er du momsregistreret? 
(Vælg 'ja', 'nej' eller 'delvist' i rullemenuen)</t>
  </si>
  <si>
    <t>Kræver projektet tilladelser fra offentlige myndigheder? 
(Vælg 'ja' eller 'nej' i rullemenuen)</t>
  </si>
  <si>
    <t>Har projektet været omfattet af tilbudsloven? 
(Vælg 'ja' eller 'nej' i rullemenuen)</t>
  </si>
  <si>
    <t>Har projektet været omfattet af EU's udbudsregler? 
(Vælg 'ja' eller 'nej' i rullemenuen)</t>
  </si>
  <si>
    <t xml:space="preserve">Er der tale om infrastrukturprojekt, hvor de samlede projektomkostninger overstiger 3.750.000 kr.? 
(Vælg 'ja' eller 'nej' i rullemenuen)          </t>
  </si>
  <si>
    <t xml:space="preserve">         Nederst i vinduet ser du 4 faner.</t>
  </si>
  <si>
    <t>Omkostninger    i alt fra evt. tidligere rateudbetaling</t>
  </si>
  <si>
    <t>Omkostninger fra evt. tidligere rateudbetaling</t>
  </si>
  <si>
    <t xml:space="preserve">Husk at sende skemaet som excel-fil pr. email og ikke som PDF. </t>
  </si>
  <si>
    <t>Siden med "Underskrift" skal underskrives, scannes og sendes som PDF.</t>
  </si>
  <si>
    <t>Ansøgerens CVR.nr. eller CPR.nr.:</t>
  </si>
  <si>
    <t>Anden EU støtte til lignende projekt</t>
  </si>
  <si>
    <t>Har du søgt eller fået bevilget EU-støtte til samme eller lignende projekt? 
(Vælg 'ja' eller 'nej' i rullemenuen)</t>
  </si>
  <si>
    <t xml:space="preserve">Omfatter projektet udarbejdelse af publikationer såsom rapporter, brochurer, foldere, nyhedsbreve, websider og andet informationsmateriale? 
(Vælg 'ja' eller 'nej' i rullemenuen)                </t>
  </si>
  <si>
    <t>Er der tale om investeringsprojekt, hvor de samlede projektomkostninger overstiger 375.000 kr.?          
Reglen gælder ikke ordninger under Fiskeriprogrammet 
(Vælg 'ja' eller 'nej' i rullemenuen)</t>
  </si>
  <si>
    <r>
      <t xml:space="preserve">Rate- eller slutudbetaling 
</t>
    </r>
    <r>
      <rPr>
        <sz val="10"/>
        <rFont val="Verdana"/>
        <family val="2"/>
      </rPr>
      <t>(Vælg i rullemenuen)</t>
    </r>
  </si>
  <si>
    <r>
      <t xml:space="preserve">Angiv </t>
    </r>
    <r>
      <rPr>
        <b/>
        <sz val="10"/>
        <rFont val="Verdana"/>
        <family val="2"/>
      </rPr>
      <t>tilsagnsbeløb</t>
    </r>
    <r>
      <rPr>
        <sz val="10"/>
        <rFont val="Verdana"/>
        <family val="2"/>
      </rPr>
      <t xml:space="preserve"> fra tilsagnsbrevet eller seneste godkendte ændring</t>
    </r>
  </si>
  <si>
    <r>
      <t xml:space="preserve">Anmodet beløb til udbetaling </t>
    </r>
    <r>
      <rPr>
        <b/>
        <sz val="10"/>
        <rFont val="Verdana"/>
        <family val="2"/>
      </rPr>
      <t>indtastes</t>
    </r>
    <r>
      <rPr>
        <sz val="10"/>
        <rFont val="Verdana"/>
        <family val="2"/>
      </rPr>
      <t xml:space="preserve">
(Udgifter * tilskudsprocent) Dog maks. tilsagnsbeløb!</t>
    </r>
  </si>
  <si>
    <t>Frivilligt arbejde (vedrører kun LAG)</t>
  </si>
  <si>
    <t>Ved rateudbetaling, resttilsagn</t>
  </si>
  <si>
    <t>Ved slutudbetaling, restbeløb som bortfalder</t>
  </si>
  <si>
    <t>Udgifter jf. tilsagn, indtægter og 10% regel</t>
  </si>
  <si>
    <t>Indtægter, kreditnotaer og scrapværdi</t>
  </si>
  <si>
    <t>At jeg er bekendt med reglerne under den ansøgte ordning.</t>
  </si>
  <si>
    <t>At de afgivne oplysninger i udbetalingsanmodningen og bilagsoversigten er korrekte.</t>
  </si>
  <si>
    <t>At jeg ikke har modtaget andet EU-tilskud til projektet.</t>
  </si>
  <si>
    <t>At jeg ikke har fortiet oplysninger af betydning for udbetalingen.</t>
  </si>
  <si>
    <t>Oversigt over vedlagte bilag:</t>
  </si>
  <si>
    <t>Dokumentation for anden offentlig medfinansiering (bankkontoudtog)</t>
  </si>
  <si>
    <t>Kopi af evt. gennemført udbud</t>
  </si>
  <si>
    <t>Dokumentation for skiltning og synliggørelse</t>
  </si>
  <si>
    <t xml:space="preserve">Maksimalt tilladte overskridelse af budgetposten 
(10 % reglen) </t>
  </si>
  <si>
    <r>
      <t xml:space="preserve">Angiv </t>
    </r>
    <r>
      <rPr>
        <b/>
        <sz val="10"/>
        <rFont val="Verdana"/>
        <family val="2"/>
      </rPr>
      <t>tilskudsprocent</t>
    </r>
    <r>
      <rPr>
        <sz val="10"/>
        <rFont val="Verdana"/>
        <family val="2"/>
      </rPr>
      <t xml:space="preserve"> fra tilsagnsbrevet eller seneste godkendte ændring</t>
    </r>
  </si>
  <si>
    <t>Indsæt startdato fra tilsagnsbrevet. Format: 12.12.2013
(eller seneste godkendte ændring)</t>
  </si>
  <si>
    <t>Indsæt slutdato fra tilsagnsbrevet. Format: 12.12.2013
(eller seneste godkendte ændring)</t>
  </si>
  <si>
    <r>
      <t xml:space="preserve">Kopi af fakturaer og kreditnotaer som vedrør </t>
    </r>
    <r>
      <rPr>
        <b/>
        <sz val="10"/>
        <rFont val="Verdana"/>
        <family val="2"/>
      </rPr>
      <t>denne</t>
    </r>
    <r>
      <rPr>
        <sz val="10"/>
        <rFont val="Verdana"/>
        <family val="2"/>
      </rPr>
      <t xml:space="preserve"> anmodning om udbetaling.                                                                                                         </t>
    </r>
  </si>
  <si>
    <r>
      <t xml:space="preserve">Kopi af betalingsdokumentation (bankkontoudtog) som vedrør </t>
    </r>
    <r>
      <rPr>
        <b/>
        <sz val="10"/>
        <rFont val="Verdana"/>
        <family val="2"/>
      </rPr>
      <t>denne</t>
    </r>
    <r>
      <rPr>
        <sz val="10"/>
        <rFont val="Verdana"/>
        <family val="2"/>
      </rPr>
      <t xml:space="preserve"> anmodning om udbetaling.</t>
    </r>
  </si>
  <si>
    <r>
      <t xml:space="preserve">Lønsedler for de projektansatte som vedrør </t>
    </r>
    <r>
      <rPr>
        <b/>
        <sz val="10"/>
        <rFont val="Verdana"/>
        <family val="2"/>
      </rPr>
      <t>denne</t>
    </r>
    <r>
      <rPr>
        <sz val="10"/>
        <rFont val="Verdana"/>
        <family val="2"/>
      </rPr>
      <t xml:space="preserve"> anmodning om udbetaling.</t>
    </r>
  </si>
  <si>
    <r>
      <t xml:space="preserve">Timeregnskab for de projektansatte som vedrør </t>
    </r>
    <r>
      <rPr>
        <b/>
        <sz val="10"/>
        <rFont val="Verdana"/>
        <family val="2"/>
      </rPr>
      <t>denne</t>
    </r>
    <r>
      <rPr>
        <sz val="10"/>
        <rFont val="Verdana"/>
        <family val="2"/>
      </rPr>
      <t xml:space="preserve"> anmodning om udbetaling.</t>
    </r>
  </si>
  <si>
    <r>
      <t xml:space="preserve">Kopi af timesedler for de frivillige (hvis der bevilget tilskud til frivilligt arbejde) som vedrør </t>
    </r>
    <r>
      <rPr>
        <b/>
        <sz val="10"/>
        <rFont val="Verdana"/>
        <family val="2"/>
      </rPr>
      <t xml:space="preserve">denne </t>
    </r>
    <r>
      <rPr>
        <sz val="10"/>
        <rFont val="Verdana"/>
        <family val="2"/>
      </rPr>
      <t>anmodning om udbetaling.</t>
    </r>
  </si>
  <si>
    <t>Projektomkostninger i henhold til bilagsoversigt (Udfyldes automatisk med tal overført fra bilagsoversigten)</t>
  </si>
  <si>
    <t>Projektomkostning (Sum af alle omkostningsarter i DKK minus indtægter)</t>
  </si>
  <si>
    <t>Tilsagnsbudget</t>
  </si>
  <si>
    <t>Projektomkostninger jf. 10% regel, indtægter og tilsagnsbeløb</t>
  </si>
  <si>
    <r>
      <rPr>
        <b/>
        <sz val="10"/>
        <rFont val="Verdana"/>
        <family val="2"/>
      </rPr>
      <t xml:space="preserve">Kontrol for overfinansiering: </t>
    </r>
    <r>
      <rPr>
        <sz val="10"/>
        <rFont val="Verdana"/>
        <family val="2"/>
      </rPr>
      <t>Udgifter i projektet (Sum af alle omkostningsarter) minus offentlig finansiering, frivilligt arbejde, og ønsket udbetaling</t>
    </r>
  </si>
  <si>
    <t>Udgifter jf. 10% regel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</si>
</sst>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kr.&quot;\ #,##0.00;&quot;kr.&quot;\ \-#,##0.00"/>
    <numFmt numFmtId="164" formatCode="&quot;kr&quot;\ #,##0.00;&quot;kr&quot;\ \-#,##0.00"/>
    <numFmt numFmtId="165" formatCode="&quot;kr.&quot;\ #,##0.00"/>
    <numFmt numFmtId="166" formatCode="dd\.mm\.yyyy;@"/>
  </numFmts>
  <fonts count="29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20"/>
      <name val="Arial"/>
      <family val="2"/>
    </font>
    <font>
      <sz val="12"/>
      <color rgb="FFFF0000"/>
      <name val="Calibri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2"/>
      <color rgb="FF000000"/>
      <name val="Verdana"/>
      <family val="2"/>
    </font>
    <font>
      <b/>
      <sz val="10"/>
      <name val="Verdana"/>
      <family val="2"/>
    </font>
    <font>
      <b/>
      <sz val="10"/>
      <color rgb="FF000000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1"/>
      <color rgb="FF000000"/>
      <name val="Verdana"/>
      <family val="2"/>
    </font>
    <font>
      <sz val="11"/>
      <name val="Verdana"/>
      <family val="2"/>
    </font>
    <font>
      <b/>
      <sz val="12"/>
      <color theme="0" tint="-0.249977111117893"/>
      <name val="Verdana"/>
      <family val="2"/>
    </font>
    <font>
      <b/>
      <sz val="12"/>
      <color theme="0"/>
      <name val="Verdana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sz val="20"/>
      <name val="Arial"/>
      <family val="2"/>
    </font>
    <font>
      <sz val="20"/>
      <name val="Verdana"/>
      <family val="2"/>
    </font>
    <font>
      <sz val="18"/>
      <name val="Arial"/>
      <family val="2"/>
    </font>
    <font>
      <sz val="14"/>
      <name val="Verdana"/>
      <family val="2"/>
    </font>
    <font>
      <b/>
      <sz val="11"/>
      <name val="Verdana"/>
      <family val="2"/>
    </font>
    <font>
      <b/>
      <sz val="12"/>
      <color rgb="FF222222"/>
      <name val="Verdana"/>
      <family val="2"/>
    </font>
    <font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75">
    <xf numFmtId="0" fontId="0" fillId="0" borderId="0" xfId="0"/>
    <xf numFmtId="0" fontId="1" fillId="0" borderId="0" xfId="0" applyFont="1"/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0" fillId="0" borderId="0" xfId="0"/>
    <xf numFmtId="0" fontId="9" fillId="5" borderId="28" xfId="0" applyFont="1" applyFill="1" applyBorder="1" applyAlignment="1">
      <alignment horizontal="left"/>
    </xf>
    <xf numFmtId="0" fontId="9" fillId="5" borderId="29" xfId="0" applyFont="1" applyFill="1" applyBorder="1" applyAlignment="1">
      <alignment horizontal="left"/>
    </xf>
    <xf numFmtId="0" fontId="9" fillId="5" borderId="22" xfId="0" applyFont="1" applyFill="1" applyBorder="1" applyAlignment="1">
      <alignment horizontal="left"/>
    </xf>
    <xf numFmtId="0" fontId="8" fillId="4" borderId="17" xfId="0" applyNumberFormat="1" applyFont="1" applyFill="1" applyBorder="1" applyAlignment="1">
      <alignment vertical="top" wrapText="1"/>
    </xf>
    <xf numFmtId="0" fontId="11" fillId="0" borderId="0" xfId="0" applyFont="1"/>
    <xf numFmtId="4" fontId="8" fillId="0" borderId="0" xfId="0" applyNumberFormat="1" applyFont="1" applyBorder="1" applyAlignment="1">
      <alignment vertical="center" wrapText="1"/>
    </xf>
    <xf numFmtId="4" fontId="18" fillId="0" borderId="0" xfId="0" applyNumberFormat="1" applyFont="1" applyBorder="1" applyAlignment="1">
      <alignment vertical="center" wrapText="1"/>
    </xf>
    <xf numFmtId="49" fontId="11" fillId="4" borderId="11" xfId="0" applyNumberFormat="1" applyFont="1" applyFill="1" applyBorder="1" applyAlignment="1">
      <alignment wrapText="1"/>
    </xf>
    <xf numFmtId="0" fontId="11" fillId="4" borderId="11" xfId="0" applyFont="1" applyFill="1" applyBorder="1" applyAlignment="1"/>
    <xf numFmtId="4" fontId="8" fillId="0" borderId="0" xfId="0" quotePrefix="1" applyNumberFormat="1" applyFont="1" applyBorder="1" applyAlignment="1">
      <alignment vertical="center" wrapText="1"/>
    </xf>
    <xf numFmtId="49" fontId="19" fillId="0" borderId="0" xfId="0" applyNumberFormat="1" applyFont="1" applyAlignment="1">
      <alignment wrapText="1"/>
    </xf>
    <xf numFmtId="0" fontId="19" fillId="0" borderId="0" xfId="0" applyFont="1"/>
    <xf numFmtId="0" fontId="20" fillId="3" borderId="0" xfId="0" applyFont="1" applyFill="1"/>
    <xf numFmtId="165" fontId="20" fillId="3" borderId="0" xfId="0" applyNumberFormat="1" applyFont="1" applyFill="1"/>
    <xf numFmtId="165" fontId="19" fillId="0" borderId="0" xfId="0" applyNumberFormat="1" applyFont="1"/>
    <xf numFmtId="7" fontId="20" fillId="3" borderId="0" xfId="0" applyNumberFormat="1" applyFont="1" applyFill="1"/>
    <xf numFmtId="166" fontId="20" fillId="3" borderId="0" xfId="0" applyNumberFormat="1" applyFont="1" applyFill="1" applyAlignment="1">
      <alignment horizontal="right"/>
    </xf>
    <xf numFmtId="166" fontId="19" fillId="0" borderId="0" xfId="0" applyNumberFormat="1" applyFont="1" applyAlignment="1">
      <alignment horizontal="right"/>
    </xf>
    <xf numFmtId="49" fontId="8" fillId="4" borderId="31" xfId="0" applyNumberFormat="1" applyFont="1" applyFill="1" applyBorder="1" applyAlignment="1">
      <alignment vertical="top" wrapText="1"/>
    </xf>
    <xf numFmtId="49" fontId="8" fillId="4" borderId="9" xfId="0" applyNumberFormat="1" applyFont="1" applyFill="1" applyBorder="1" applyAlignment="1">
      <alignment vertical="top" wrapText="1"/>
    </xf>
    <xf numFmtId="49" fontId="8" fillId="4" borderId="24" xfId="0" applyNumberFormat="1" applyFont="1" applyFill="1" applyBorder="1" applyAlignment="1">
      <alignment vertical="top" wrapText="1"/>
    </xf>
    <xf numFmtId="49" fontId="8" fillId="4" borderId="8" xfId="0" applyNumberFormat="1" applyFont="1" applyFill="1" applyBorder="1" applyAlignment="1">
      <alignment vertical="top" wrapText="1"/>
    </xf>
    <xf numFmtId="49" fontId="8" fillId="4" borderId="24" xfId="0" applyNumberFormat="1" applyFont="1" applyFill="1" applyBorder="1" applyAlignment="1">
      <alignment wrapText="1"/>
    </xf>
    <xf numFmtId="0" fontId="11" fillId="4" borderId="11" xfId="0" applyFont="1" applyFill="1" applyBorder="1" applyAlignment="1">
      <alignment vertical="center"/>
    </xf>
    <xf numFmtId="165" fontId="8" fillId="3" borderId="0" xfId="0" applyNumberFormat="1" applyFont="1" applyFill="1" applyBorder="1"/>
    <xf numFmtId="4" fontId="8" fillId="3" borderId="0" xfId="0" applyNumberFormat="1" applyFont="1" applyFill="1" applyBorder="1" applyAlignment="1">
      <alignment vertical="center" wrapText="1"/>
    </xf>
    <xf numFmtId="4" fontId="8" fillId="3" borderId="15" xfId="0" applyNumberFormat="1" applyFont="1" applyFill="1" applyBorder="1" applyAlignment="1">
      <alignment vertical="center" wrapText="1"/>
    </xf>
    <xf numFmtId="4" fontId="8" fillId="3" borderId="15" xfId="0" applyNumberFormat="1" applyFont="1" applyFill="1" applyBorder="1" applyAlignment="1">
      <alignment vertical="center"/>
    </xf>
    <xf numFmtId="4" fontId="18" fillId="3" borderId="0" xfId="0" applyNumberFormat="1" applyFont="1" applyFill="1" applyBorder="1" applyAlignment="1">
      <alignment vertical="center" wrapText="1"/>
    </xf>
    <xf numFmtId="4" fontId="18" fillId="3" borderId="15" xfId="0" applyNumberFormat="1" applyFont="1" applyFill="1" applyBorder="1" applyAlignment="1">
      <alignment vertical="center" wrapText="1"/>
    </xf>
    <xf numFmtId="4" fontId="18" fillId="3" borderId="15" xfId="0" applyNumberFormat="1" applyFont="1" applyFill="1" applyBorder="1" applyAlignment="1">
      <alignment vertical="center"/>
    </xf>
    <xf numFmtId="4" fontId="8" fillId="0" borderId="15" xfId="0" applyNumberFormat="1" applyFont="1" applyFill="1" applyBorder="1" applyAlignment="1">
      <alignment vertical="center"/>
    </xf>
    <xf numFmtId="0" fontId="19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Border="1"/>
    <xf numFmtId="0" fontId="3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left" vertical="top" wrapText="1" indent="2"/>
    </xf>
    <xf numFmtId="0" fontId="4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9" fillId="3" borderId="0" xfId="0" applyFont="1" applyFill="1" applyBorder="1"/>
    <xf numFmtId="0" fontId="9" fillId="3" borderId="0" xfId="0" applyFont="1" applyFill="1"/>
    <xf numFmtId="0" fontId="4" fillId="3" borderId="0" xfId="0" applyFont="1" applyFill="1" applyBorder="1"/>
    <xf numFmtId="14" fontId="2" fillId="3" borderId="0" xfId="0" applyNumberFormat="1" applyFont="1" applyFill="1"/>
    <xf numFmtId="4" fontId="2" fillId="3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Alignment="1">
      <alignment horizontal="right"/>
    </xf>
    <xf numFmtId="0" fontId="2" fillId="3" borderId="0" xfId="0" applyFont="1" applyFill="1"/>
    <xf numFmtId="0" fontId="11" fillId="3" borderId="1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4" fontId="4" fillId="3" borderId="0" xfId="0" applyNumberFormat="1" applyFont="1" applyFill="1" applyBorder="1" applyAlignment="1">
      <alignment horizontal="right"/>
    </xf>
    <xf numFmtId="0" fontId="1" fillId="3" borderId="0" xfId="0" applyFont="1" applyFill="1"/>
    <xf numFmtId="0" fontId="4" fillId="3" borderId="0" xfId="0" applyFont="1" applyFill="1" applyBorder="1" applyAlignment="1">
      <alignment horizontal="left" vertical="top" wrapText="1" indent="2"/>
    </xf>
    <xf numFmtId="0" fontId="7" fillId="3" borderId="0" xfId="0" applyFont="1" applyFill="1"/>
    <xf numFmtId="4" fontId="4" fillId="3" borderId="0" xfId="0" applyNumberFormat="1" applyFont="1" applyFill="1" applyBorder="1" applyAlignment="1">
      <alignment horizontal="right" vertical="center"/>
    </xf>
    <xf numFmtId="7" fontId="1" fillId="3" borderId="0" xfId="0" applyNumberFormat="1" applyFont="1" applyFill="1"/>
    <xf numFmtId="4" fontId="0" fillId="3" borderId="0" xfId="0" applyNumberFormat="1" applyFill="1"/>
    <xf numFmtId="0" fontId="11" fillId="5" borderId="17" xfId="0" applyFont="1" applyFill="1" applyBorder="1" applyAlignment="1">
      <alignment horizontal="left" vertical="center"/>
    </xf>
    <xf numFmtId="0" fontId="11" fillId="5" borderId="11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left" vertical="center"/>
    </xf>
    <xf numFmtId="0" fontId="11" fillId="5" borderId="26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0" fillId="5" borderId="16" xfId="0" applyFill="1" applyBorder="1"/>
    <xf numFmtId="0" fontId="9" fillId="5" borderId="11" xfId="0" applyFont="1" applyFill="1" applyBorder="1" applyAlignment="1">
      <alignment horizontal="left" vertical="center"/>
    </xf>
    <xf numFmtId="14" fontId="9" fillId="3" borderId="0" xfId="0" applyNumberFormat="1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left"/>
    </xf>
    <xf numFmtId="0" fontId="11" fillId="5" borderId="28" xfId="0" applyFont="1" applyFill="1" applyBorder="1"/>
    <xf numFmtId="0" fontId="11" fillId="5" borderId="26" xfId="0" applyFont="1" applyFill="1" applyBorder="1"/>
    <xf numFmtId="7" fontId="11" fillId="5" borderId="14" xfId="0" applyNumberFormat="1" applyFont="1" applyFill="1" applyBorder="1" applyAlignment="1">
      <alignment horizontal="right"/>
    </xf>
    <xf numFmtId="0" fontId="11" fillId="5" borderId="43" xfId="0" applyFont="1" applyFill="1" applyBorder="1"/>
    <xf numFmtId="49" fontId="13" fillId="4" borderId="49" xfId="0" applyNumberFormat="1" applyFont="1" applyFill="1" applyBorder="1" applyAlignment="1">
      <alignment wrapText="1"/>
    </xf>
    <xf numFmtId="0" fontId="14" fillId="4" borderId="27" xfId="0" applyFont="1" applyFill="1" applyBorder="1" applyAlignment="1">
      <alignment wrapText="1"/>
    </xf>
    <xf numFmtId="49" fontId="14" fillId="4" borderId="27" xfId="0" applyNumberFormat="1" applyFont="1" applyFill="1" applyBorder="1" applyAlignment="1">
      <alignment wrapText="1"/>
    </xf>
    <xf numFmtId="0" fontId="14" fillId="4" borderId="27" xfId="0" applyFont="1" applyFill="1" applyBorder="1" applyAlignment="1"/>
    <xf numFmtId="166" fontId="14" fillId="4" borderId="27" xfId="0" applyNumberFormat="1" applyFont="1" applyFill="1" applyBorder="1" applyAlignment="1">
      <alignment horizontal="left" wrapText="1"/>
    </xf>
    <xf numFmtId="10" fontId="14" fillId="4" borderId="27" xfId="0" applyNumberFormat="1" applyFont="1" applyFill="1" applyBorder="1" applyAlignment="1">
      <alignment wrapText="1"/>
    </xf>
    <xf numFmtId="165" fontId="14" fillId="4" borderId="27" xfId="0" applyNumberFormat="1" applyFont="1" applyFill="1" applyBorder="1" applyAlignment="1">
      <alignment wrapText="1"/>
    </xf>
    <xf numFmtId="0" fontId="14" fillId="4" borderId="50" xfId="0" applyFont="1" applyFill="1" applyBorder="1" applyAlignment="1">
      <alignment wrapText="1"/>
    </xf>
    <xf numFmtId="49" fontId="8" fillId="4" borderId="10" xfId="0" applyNumberFormat="1" applyFont="1" applyFill="1" applyBorder="1" applyAlignment="1">
      <alignment horizontal="center" vertical="center" wrapText="1"/>
    </xf>
    <xf numFmtId="0" fontId="0" fillId="0" borderId="0" xfId="0" applyFont="1"/>
    <xf numFmtId="166" fontId="8" fillId="0" borderId="0" xfId="0" applyNumberFormat="1" applyFont="1" applyFill="1" applyBorder="1" applyAlignment="1">
      <alignment horizontal="right" vertical="top" wrapText="1"/>
    </xf>
    <xf numFmtId="166" fontId="8" fillId="0" borderId="0" xfId="0" applyNumberFormat="1" applyFont="1" applyFill="1" applyBorder="1" applyAlignment="1">
      <alignment horizontal="right" vertical="top"/>
    </xf>
    <xf numFmtId="7" fontId="18" fillId="3" borderId="15" xfId="0" applyNumberFormat="1" applyFont="1" applyFill="1" applyBorder="1" applyAlignment="1">
      <alignment horizontal="center" vertical="center" wrapText="1"/>
    </xf>
    <xf numFmtId="7" fontId="8" fillId="4" borderId="11" xfId="0" applyNumberFormat="1" applyFont="1" applyFill="1" applyBorder="1" applyAlignment="1">
      <alignment vertical="center" wrapText="1"/>
    </xf>
    <xf numFmtId="49" fontId="8" fillId="4" borderId="17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/>
    </xf>
    <xf numFmtId="49" fontId="11" fillId="4" borderId="11" xfId="0" applyNumberFormat="1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right" vertical="center"/>
    </xf>
    <xf numFmtId="165" fontId="18" fillId="3" borderId="0" xfId="0" applyNumberFormat="1" applyFont="1" applyFill="1" applyBorder="1"/>
    <xf numFmtId="165" fontId="8" fillId="0" borderId="0" xfId="0" applyNumberFormat="1" applyFont="1" applyBorder="1"/>
    <xf numFmtId="0" fontId="11" fillId="0" borderId="28" xfId="0" applyFont="1" applyBorder="1"/>
    <xf numFmtId="0" fontId="11" fillId="0" borderId="26" xfId="0" applyFont="1" applyBorder="1"/>
    <xf numFmtId="166" fontId="8" fillId="0" borderId="30" xfId="0" applyNumberFormat="1" applyFont="1" applyFill="1" applyBorder="1" applyAlignment="1">
      <alignment horizontal="right" vertical="top" wrapText="1"/>
    </xf>
    <xf numFmtId="166" fontId="8" fillId="0" borderId="30" xfId="0" applyNumberFormat="1" applyFont="1" applyFill="1" applyBorder="1" applyAlignment="1">
      <alignment horizontal="right" vertical="top"/>
    </xf>
    <xf numFmtId="164" fontId="8" fillId="4" borderId="11" xfId="0" applyNumberFormat="1" applyFont="1" applyFill="1" applyBorder="1" applyAlignment="1">
      <alignment horizontal="right" vertical="center" wrapText="1"/>
    </xf>
    <xf numFmtId="164" fontId="11" fillId="4" borderId="11" xfId="0" applyNumberFormat="1" applyFont="1" applyFill="1" applyBorder="1" applyAlignment="1"/>
    <xf numFmtId="165" fontId="8" fillId="4" borderId="16" xfId="0" applyNumberFormat="1" applyFont="1" applyFill="1" applyBorder="1" applyAlignment="1">
      <alignment horizontal="right" vertical="center"/>
    </xf>
    <xf numFmtId="165" fontId="8" fillId="4" borderId="10" xfId="0" applyNumberFormat="1" applyFont="1" applyFill="1" applyBorder="1" applyAlignment="1">
      <alignment horizontal="right" vertical="center" wrapText="1"/>
    </xf>
    <xf numFmtId="165" fontId="8" fillId="3" borderId="30" xfId="0" applyNumberFormat="1" applyFont="1" applyFill="1" applyBorder="1" applyAlignment="1">
      <alignment horizontal="right"/>
    </xf>
    <xf numFmtId="165" fontId="8" fillId="3" borderId="0" xfId="0" applyNumberFormat="1" applyFont="1" applyFill="1" applyBorder="1" applyAlignment="1">
      <alignment horizontal="right"/>
    </xf>
    <xf numFmtId="165" fontId="11" fillId="0" borderId="0" xfId="0" applyNumberFormat="1" applyFont="1" applyBorder="1"/>
    <xf numFmtId="165" fontId="8" fillId="0" borderId="30" xfId="0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165" fontId="18" fillId="3" borderId="0" xfId="0" applyNumberFormat="1" applyFont="1" applyFill="1" applyBorder="1" applyAlignment="1">
      <alignment vertical="center" wrapText="1"/>
    </xf>
    <xf numFmtId="165" fontId="8" fillId="4" borderId="10" xfId="0" applyNumberFormat="1" applyFont="1" applyFill="1" applyBorder="1" applyAlignment="1">
      <alignment horizontal="right" vertical="center"/>
    </xf>
    <xf numFmtId="165" fontId="8" fillId="0" borderId="30" xfId="0" applyNumberFormat="1" applyFont="1" applyFill="1" applyBorder="1" applyAlignment="1">
      <alignment horizontal="right" vertical="top"/>
    </xf>
    <xf numFmtId="165" fontId="8" fillId="0" borderId="0" xfId="0" applyNumberFormat="1" applyFont="1" applyFill="1" applyBorder="1" applyAlignment="1">
      <alignment horizontal="right" vertical="top"/>
    </xf>
    <xf numFmtId="165" fontId="8" fillId="0" borderId="3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7" fontId="14" fillId="4" borderId="16" xfId="0" applyNumberFormat="1" applyFont="1" applyFill="1" applyBorder="1" applyAlignment="1">
      <alignment vertical="center" wrapText="1"/>
    </xf>
    <xf numFmtId="7" fontId="9" fillId="3" borderId="0" xfId="0" applyNumberFormat="1" applyFont="1" applyFill="1" applyBorder="1" applyAlignment="1">
      <alignment horizontal="right"/>
    </xf>
    <xf numFmtId="0" fontId="0" fillId="3" borderId="0" xfId="0" applyFill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11" fillId="3" borderId="17" xfId="0" applyFont="1" applyFill="1" applyBorder="1" applyAlignment="1">
      <alignment horizontal="left"/>
    </xf>
    <xf numFmtId="0" fontId="9" fillId="3" borderId="30" xfId="0" applyFont="1" applyFill="1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14" fillId="4" borderId="11" xfId="0" applyFont="1" applyFill="1" applyBorder="1" applyAlignment="1">
      <alignment vertical="center"/>
    </xf>
    <xf numFmtId="0" fontId="8" fillId="2" borderId="43" xfId="0" applyNumberFormat="1" applyFont="1" applyFill="1" applyBorder="1" applyAlignment="1">
      <alignment vertical="top"/>
    </xf>
    <xf numFmtId="49" fontId="11" fillId="4" borderId="43" xfId="0" applyNumberFormat="1" applyFont="1" applyFill="1" applyBorder="1" applyAlignment="1">
      <alignment vertical="top" wrapText="1"/>
    </xf>
    <xf numFmtId="49" fontId="8" fillId="4" borderId="28" xfId="0" applyNumberFormat="1" applyFont="1" applyFill="1" applyBorder="1" applyAlignment="1">
      <alignment vertical="top" wrapText="1"/>
    </xf>
    <xf numFmtId="0" fontId="8" fillId="2" borderId="26" xfId="0" applyNumberFormat="1" applyFont="1" applyFill="1" applyBorder="1" applyAlignment="1">
      <alignment vertical="top"/>
    </xf>
    <xf numFmtId="49" fontId="11" fillId="4" borderId="26" xfId="0" applyNumberFormat="1" applyFont="1" applyFill="1" applyBorder="1" applyAlignment="1">
      <alignment vertical="top" wrapText="1"/>
    </xf>
    <xf numFmtId="49" fontId="11" fillId="4" borderId="14" xfId="0" applyNumberFormat="1" applyFont="1" applyFill="1" applyBorder="1" applyAlignment="1">
      <alignment vertical="top" wrapText="1"/>
    </xf>
    <xf numFmtId="49" fontId="11" fillId="4" borderId="12" xfId="0" applyNumberFormat="1" applyFont="1" applyFill="1" applyBorder="1" applyAlignment="1">
      <alignment vertical="top" wrapText="1"/>
    </xf>
    <xf numFmtId="165" fontId="14" fillId="4" borderId="43" xfId="0" applyNumberFormat="1" applyFont="1" applyFill="1" applyBorder="1" applyAlignment="1">
      <alignment horizontal="right" vertical="center" wrapText="1"/>
    </xf>
    <xf numFmtId="166" fontId="14" fillId="4" borderId="31" xfId="0" applyNumberFormat="1" applyFont="1" applyFill="1" applyBorder="1" applyAlignment="1">
      <alignment horizontal="right" vertical="center" wrapText="1"/>
    </xf>
    <xf numFmtId="7" fontId="14" fillId="4" borderId="31" xfId="0" applyNumberFormat="1" applyFont="1" applyFill="1" applyBorder="1" applyAlignment="1">
      <alignment vertical="center" wrapText="1"/>
    </xf>
    <xf numFmtId="7" fontId="9" fillId="3" borderId="11" xfId="0" applyNumberFormat="1" applyFont="1" applyFill="1" applyBorder="1" applyAlignment="1">
      <alignment horizontal="right"/>
    </xf>
    <xf numFmtId="4" fontId="2" fillId="3" borderId="0" xfId="0" applyNumberFormat="1" applyFont="1" applyFill="1" applyBorder="1" applyAlignment="1">
      <alignment horizontal="right"/>
    </xf>
    <xf numFmtId="0" fontId="7" fillId="3" borderId="0" xfId="0" applyFont="1" applyFill="1" applyBorder="1"/>
    <xf numFmtId="0" fontId="11" fillId="5" borderId="18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center"/>
    </xf>
    <xf numFmtId="0" fontId="11" fillId="5" borderId="23" xfId="0" applyFont="1" applyFill="1" applyBorder="1" applyAlignment="1">
      <alignment horizontal="left" vertical="center" wrapText="1"/>
    </xf>
    <xf numFmtId="0" fontId="11" fillId="5" borderId="23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7" fontId="18" fillId="3" borderId="24" xfId="0" applyNumberFormat="1" applyFont="1" applyFill="1" applyBorder="1" applyAlignment="1">
      <alignment horizontal="center" vertical="center" wrapText="1"/>
    </xf>
    <xf numFmtId="7" fontId="8" fillId="3" borderId="14" xfId="0" applyNumberFormat="1" applyFont="1" applyFill="1" applyBorder="1" applyAlignment="1">
      <alignment horizontal="center" vertical="center" wrapText="1"/>
    </xf>
    <xf numFmtId="165" fontId="8" fillId="3" borderId="15" xfId="0" applyNumberFormat="1" applyFont="1" applyFill="1" applyBorder="1"/>
    <xf numFmtId="49" fontId="19" fillId="3" borderId="0" xfId="0" applyNumberFormat="1" applyFont="1" applyFill="1" applyAlignment="1">
      <alignment wrapText="1"/>
    </xf>
    <xf numFmtId="165" fontId="19" fillId="3" borderId="0" xfId="0" applyNumberFormat="1" applyFont="1" applyFill="1"/>
    <xf numFmtId="166" fontId="19" fillId="3" borderId="0" xfId="0" applyNumberFormat="1" applyFont="1" applyFill="1" applyAlignment="1">
      <alignment horizontal="right"/>
    </xf>
    <xf numFmtId="2" fontId="17" fillId="4" borderId="26" xfId="0" applyNumberFormat="1" applyFont="1" applyFill="1" applyBorder="1" applyAlignment="1">
      <alignment horizontal="right" vertical="top" wrapText="1"/>
    </xf>
    <xf numFmtId="7" fontId="17" fillId="4" borderId="26" xfId="0" applyNumberFormat="1" applyFont="1" applyFill="1" applyBorder="1" applyAlignment="1">
      <alignment horizontal="right" vertical="top" wrapText="1"/>
    </xf>
    <xf numFmtId="165" fontId="17" fillId="4" borderId="26" xfId="0" applyNumberFormat="1" applyFont="1" applyFill="1" applyBorder="1" applyAlignment="1">
      <alignment vertical="top"/>
    </xf>
    <xf numFmtId="166" fontId="17" fillId="4" borderId="43" xfId="0" applyNumberFormat="1" applyFont="1" applyFill="1" applyBorder="1" applyAlignment="1">
      <alignment horizontal="right" vertical="top" wrapText="1"/>
    </xf>
    <xf numFmtId="165" fontId="17" fillId="4" borderId="43" xfId="0" applyNumberFormat="1" applyFont="1" applyFill="1" applyBorder="1" applyAlignment="1">
      <alignment vertical="top"/>
    </xf>
    <xf numFmtId="0" fontId="22" fillId="3" borderId="0" xfId="0" applyFont="1" applyFill="1"/>
    <xf numFmtId="0" fontId="22" fillId="3" borderId="0" xfId="0" applyFont="1" applyFill="1" applyBorder="1"/>
    <xf numFmtId="0" fontId="22" fillId="3" borderId="0" xfId="0" applyFont="1" applyFill="1" applyAlignment="1">
      <alignment wrapText="1"/>
    </xf>
    <xf numFmtId="0" fontId="23" fillId="3" borderId="0" xfId="0" applyFont="1" applyFill="1" applyBorder="1" applyAlignment="1">
      <alignment horizontal="left" vertical="top"/>
    </xf>
    <xf numFmtId="0" fontId="11" fillId="5" borderId="17" xfId="0" applyFont="1" applyFill="1" applyBorder="1" applyAlignment="1">
      <alignment horizontal="left"/>
    </xf>
    <xf numFmtId="0" fontId="24" fillId="3" borderId="0" xfId="0" applyFont="1" applyFill="1"/>
    <xf numFmtId="0" fontId="25" fillId="3" borderId="0" xfId="0" applyFont="1" applyFill="1" applyBorder="1"/>
    <xf numFmtId="0" fontId="25" fillId="3" borderId="30" xfId="0" applyFont="1" applyFill="1" applyBorder="1"/>
    <xf numFmtId="0" fontId="25" fillId="3" borderId="26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5" xfId="0" applyFont="1" applyFill="1" applyBorder="1"/>
    <xf numFmtId="0" fontId="25" fillId="3" borderId="43" xfId="1" applyFont="1" applyFill="1" applyBorder="1"/>
    <xf numFmtId="0" fontId="25" fillId="3" borderId="12" xfId="0" applyFont="1" applyFill="1" applyBorder="1"/>
    <xf numFmtId="14" fontId="14" fillId="4" borderId="27" xfId="0" applyNumberFormat="1" applyFont="1" applyFill="1" applyBorder="1" applyAlignment="1">
      <alignment horizontal="left" wrapText="1"/>
    </xf>
    <xf numFmtId="14" fontId="11" fillId="4" borderId="11" xfId="0" applyNumberFormat="1" applyFont="1" applyFill="1" applyBorder="1" applyAlignment="1">
      <alignment horizontal="right"/>
    </xf>
    <xf numFmtId="14" fontId="8" fillId="4" borderId="11" xfId="0" applyNumberFormat="1" applyFont="1" applyFill="1" applyBorder="1" applyAlignment="1">
      <alignment horizontal="right" vertical="center"/>
    </xf>
    <xf numFmtId="14" fontId="11" fillId="4" borderId="11" xfId="0" applyNumberFormat="1" applyFont="1" applyFill="1" applyBorder="1" applyAlignment="1">
      <alignment horizontal="right" vertical="center"/>
    </xf>
    <xf numFmtId="14" fontId="20" fillId="3" borderId="0" xfId="0" applyNumberFormat="1" applyFont="1" applyFill="1" applyAlignment="1">
      <alignment horizontal="right"/>
    </xf>
    <xf numFmtId="14" fontId="19" fillId="3" borderId="0" xfId="0" applyNumberFormat="1" applyFont="1" applyFill="1" applyAlignment="1">
      <alignment horizontal="right"/>
    </xf>
    <xf numFmtId="14" fontId="19" fillId="0" borderId="0" xfId="0" applyNumberFormat="1" applyFont="1" applyAlignment="1">
      <alignment horizontal="right"/>
    </xf>
    <xf numFmtId="14" fontId="8" fillId="4" borderId="11" xfId="0" applyNumberFormat="1" applyFont="1" applyFill="1" applyBorder="1" applyAlignment="1">
      <alignment horizontal="right" vertical="center" wrapText="1"/>
    </xf>
    <xf numFmtId="14" fontId="11" fillId="4" borderId="16" xfId="0" applyNumberFormat="1" applyFont="1" applyFill="1" applyBorder="1" applyAlignment="1">
      <alignment horizontal="right"/>
    </xf>
    <xf numFmtId="14" fontId="8" fillId="4" borderId="28" xfId="0" applyNumberFormat="1" applyFont="1" applyFill="1" applyBorder="1" applyAlignment="1">
      <alignment horizontal="right" vertical="top" wrapText="1"/>
    </xf>
    <xf numFmtId="14" fontId="8" fillId="4" borderId="31" xfId="0" applyNumberFormat="1" applyFont="1" applyFill="1" applyBorder="1" applyAlignment="1">
      <alignment horizontal="right" vertical="top" wrapText="1"/>
    </xf>
    <xf numFmtId="14" fontId="14" fillId="4" borderId="31" xfId="0" applyNumberFormat="1" applyFont="1" applyFill="1" applyBorder="1" applyAlignment="1">
      <alignment horizontal="center" vertical="center" wrapText="1"/>
    </xf>
    <xf numFmtId="14" fontId="20" fillId="3" borderId="0" xfId="0" applyNumberFormat="1" applyFont="1" applyFill="1"/>
    <xf numFmtId="14" fontId="19" fillId="3" borderId="0" xfId="0" applyNumberFormat="1" applyFont="1" applyFill="1"/>
    <xf numFmtId="0" fontId="9" fillId="5" borderId="17" xfId="0" applyFont="1" applyFill="1" applyBorder="1" applyAlignment="1">
      <alignment horizontal="left" vertical="center" wrapText="1"/>
    </xf>
    <xf numFmtId="0" fontId="25" fillId="3" borderId="28" xfId="0" applyFont="1" applyFill="1" applyBorder="1" applyAlignment="1">
      <alignment horizontal="center"/>
    </xf>
    <xf numFmtId="0" fontId="25" fillId="0" borderId="31" xfId="1" applyFont="1" applyBorder="1"/>
    <xf numFmtId="0" fontId="25" fillId="3" borderId="30" xfId="0" applyFont="1" applyFill="1" applyBorder="1" applyAlignment="1"/>
    <xf numFmtId="0" fontId="25" fillId="3" borderId="0" xfId="0" applyFont="1" applyFill="1" applyBorder="1" applyAlignment="1"/>
    <xf numFmtId="0" fontId="25" fillId="3" borderId="15" xfId="0" applyFont="1" applyFill="1" applyBorder="1" applyAlignment="1"/>
    <xf numFmtId="0" fontId="24" fillId="3" borderId="0" xfId="0" applyFont="1" applyFill="1" applyAlignment="1"/>
    <xf numFmtId="0" fontId="11" fillId="5" borderId="17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vertical="top"/>
    </xf>
    <xf numFmtId="0" fontId="0" fillId="0" borderId="16" xfId="0" applyBorder="1"/>
    <xf numFmtId="0" fontId="0" fillId="0" borderId="15" xfId="0" applyBorder="1"/>
    <xf numFmtId="0" fontId="10" fillId="3" borderId="31" xfId="0" applyFont="1" applyFill="1" applyBorder="1" applyAlignment="1">
      <alignment horizontal="left" vertical="top"/>
    </xf>
    <xf numFmtId="0" fontId="0" fillId="0" borderId="12" xfId="0" applyBorder="1"/>
    <xf numFmtId="0" fontId="15" fillId="3" borderId="30" xfId="0" applyFont="1" applyFill="1" applyBorder="1" applyAlignment="1">
      <alignment vertical="top"/>
    </xf>
    <xf numFmtId="0" fontId="15" fillId="3" borderId="28" xfId="0" applyFont="1" applyFill="1" applyBorder="1" applyAlignment="1">
      <alignment vertical="top"/>
    </xf>
    <xf numFmtId="0" fontId="15" fillId="3" borderId="30" xfId="0" applyFont="1" applyFill="1" applyBorder="1" applyAlignment="1">
      <alignment vertical="top" wrapText="1"/>
    </xf>
    <xf numFmtId="0" fontId="16" fillId="3" borderId="28" xfId="0" applyFont="1" applyFill="1" applyBorder="1"/>
    <xf numFmtId="0" fontId="16" fillId="3" borderId="30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left"/>
    </xf>
    <xf numFmtId="0" fontId="11" fillId="5" borderId="17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11" fillId="5" borderId="11" xfId="0" applyFont="1" applyFill="1" applyBorder="1" applyAlignment="1">
      <alignment horizontal="left"/>
    </xf>
    <xf numFmtId="7" fontId="9" fillId="5" borderId="16" xfId="0" applyNumberFormat="1" applyFont="1" applyFill="1" applyBorder="1" applyAlignment="1">
      <alignment horizontal="right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14" fontId="9" fillId="3" borderId="16" xfId="0" applyNumberFormat="1" applyFont="1" applyFill="1" applyBorder="1" applyAlignment="1" applyProtection="1">
      <alignment horizontal="center" vertical="center"/>
      <protection locked="0"/>
    </xf>
    <xf numFmtId="9" fontId="9" fillId="3" borderId="38" xfId="0" applyNumberFormat="1" applyFont="1" applyFill="1" applyBorder="1" applyAlignment="1" applyProtection="1">
      <alignment horizontal="right"/>
      <protection locked="0"/>
    </xf>
    <xf numFmtId="7" fontId="9" fillId="3" borderId="38" xfId="0" applyNumberFormat="1" applyFont="1" applyFill="1" applyBorder="1" applyAlignment="1" applyProtection="1">
      <alignment horizontal="right"/>
      <protection locked="0"/>
    </xf>
    <xf numFmtId="7" fontId="9" fillId="3" borderId="39" xfId="0" applyNumberFormat="1" applyFont="1" applyFill="1" applyBorder="1" applyAlignment="1" applyProtection="1">
      <alignment horizontal="right"/>
      <protection locked="0"/>
    </xf>
    <xf numFmtId="7" fontId="9" fillId="3" borderId="42" xfId="0" applyNumberFormat="1" applyFont="1" applyFill="1" applyBorder="1" applyAlignment="1" applyProtection="1">
      <alignment horizontal="right"/>
      <protection locked="0"/>
    </xf>
    <xf numFmtId="7" fontId="11" fillId="3" borderId="10" xfId="0" applyNumberFormat="1" applyFont="1" applyFill="1" applyBorder="1" applyAlignment="1" applyProtection="1">
      <alignment horizontal="right"/>
      <protection locked="0"/>
    </xf>
    <xf numFmtId="49" fontId="8" fillId="3" borderId="9" xfId="0" applyNumberFormat="1" applyFont="1" applyFill="1" applyBorder="1" applyAlignment="1" applyProtection="1">
      <alignment vertical="top" wrapText="1"/>
      <protection locked="0"/>
    </xf>
    <xf numFmtId="0" fontId="8" fillId="0" borderId="53" xfId="0" applyNumberFormat="1" applyFont="1" applyFill="1" applyBorder="1" applyAlignment="1" applyProtection="1">
      <alignment vertical="top"/>
      <protection locked="0"/>
    </xf>
    <xf numFmtId="49" fontId="8" fillId="0" borderId="6" xfId="0" applyNumberFormat="1" applyFont="1" applyFill="1" applyBorder="1" applyAlignment="1" applyProtection="1">
      <alignment vertical="top" wrapText="1"/>
      <protection locked="0"/>
    </xf>
    <xf numFmtId="4" fontId="8" fillId="0" borderId="6" xfId="0" applyNumberFormat="1" applyFont="1" applyFill="1" applyBorder="1" applyAlignment="1" applyProtection="1">
      <alignment vertical="top"/>
      <protection locked="0"/>
    </xf>
    <xf numFmtId="4" fontId="8" fillId="0" borderId="6" xfId="0" applyNumberFormat="1" applyFont="1" applyFill="1" applyBorder="1" applyAlignment="1" applyProtection="1">
      <alignment vertical="top" wrapText="1"/>
      <protection locked="0"/>
    </xf>
    <xf numFmtId="1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1" xfId="0" applyNumberFormat="1" applyFont="1" applyFill="1" applyBorder="1" applyAlignment="1" applyProtection="1">
      <alignment vertical="top" wrapText="1"/>
      <protection locked="0"/>
    </xf>
    <xf numFmtId="14" fontId="8" fillId="0" borderId="54" xfId="0" applyNumberFormat="1" applyFont="1" applyFill="1" applyBorder="1" applyAlignment="1" applyProtection="1">
      <alignment horizontal="right" vertical="top" wrapText="1"/>
      <protection locked="0"/>
    </xf>
    <xf numFmtId="0" fontId="8" fillId="0" borderId="51" xfId="0" applyNumberFormat="1" applyFont="1" applyFill="1" applyBorder="1" applyAlignment="1" applyProtection="1">
      <alignment vertical="top"/>
      <protection locked="0"/>
    </xf>
    <xf numFmtId="49" fontId="8" fillId="0" borderId="1" xfId="0" applyNumberFormat="1" applyFont="1" applyFill="1" applyBorder="1" applyAlignment="1" applyProtection="1">
      <alignment vertical="top" wrapText="1"/>
      <protection locked="0"/>
    </xf>
    <xf numFmtId="4" fontId="8" fillId="0" borderId="1" xfId="0" applyNumberFormat="1" applyFont="1" applyFill="1" applyBorder="1" applyAlignment="1" applyProtection="1">
      <alignment vertical="top" wrapText="1"/>
      <protection locked="0"/>
    </xf>
    <xf numFmtId="4" fontId="8" fillId="0" borderId="1" xfId="0" applyNumberFormat="1" applyFont="1" applyFill="1" applyBorder="1" applyAlignment="1" applyProtection="1">
      <alignment vertical="top"/>
      <protection locked="0"/>
    </xf>
    <xf numFmtId="14" fontId="8" fillId="0" borderId="1" xfId="0" applyNumberFormat="1" applyFont="1" applyFill="1" applyBorder="1" applyAlignment="1" applyProtection="1">
      <alignment horizontal="right" vertical="top" wrapText="1"/>
      <protection locked="0"/>
    </xf>
    <xf numFmtId="14" fontId="8" fillId="0" borderId="44" xfId="0" applyNumberFormat="1" applyFont="1" applyFill="1" applyBorder="1" applyAlignment="1" applyProtection="1">
      <alignment horizontal="right" vertical="top" wrapText="1"/>
      <protection locked="0"/>
    </xf>
    <xf numFmtId="0" fontId="8" fillId="0" borderId="52" xfId="0" applyNumberFormat="1" applyFont="1" applyFill="1" applyBorder="1" applyAlignment="1" applyProtection="1">
      <alignment vertical="top"/>
      <protection locked="0"/>
    </xf>
    <xf numFmtId="49" fontId="8" fillId="0" borderId="47" xfId="0" applyNumberFormat="1" applyFont="1" applyFill="1" applyBorder="1" applyAlignment="1" applyProtection="1">
      <alignment vertical="top" wrapText="1"/>
      <protection locked="0"/>
    </xf>
    <xf numFmtId="4" fontId="8" fillId="0" borderId="47" xfId="0" applyNumberFormat="1" applyFont="1" applyFill="1" applyBorder="1" applyAlignment="1" applyProtection="1">
      <alignment vertical="top" wrapText="1"/>
      <protection locked="0"/>
    </xf>
    <xf numFmtId="14" fontId="8" fillId="0" borderId="47" xfId="0" applyNumberFormat="1" applyFont="1" applyFill="1" applyBorder="1" applyAlignment="1" applyProtection="1">
      <alignment horizontal="right" vertical="top" wrapText="1"/>
      <protection locked="0"/>
    </xf>
    <xf numFmtId="14" fontId="8" fillId="0" borderId="56" xfId="0" applyNumberFormat="1" applyFont="1" applyFill="1" applyBorder="1" applyAlignment="1" applyProtection="1">
      <alignment horizontal="right" vertical="top" wrapText="1"/>
      <protection locked="0"/>
    </xf>
    <xf numFmtId="165" fontId="8" fillId="3" borderId="10" xfId="0" applyNumberFormat="1" applyFont="1" applyFill="1" applyBorder="1" applyAlignment="1" applyProtection="1">
      <alignment horizontal="right" vertical="center"/>
      <protection locked="0"/>
    </xf>
    <xf numFmtId="165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" xfId="0" applyNumberFormat="1" applyFont="1" applyFill="1" applyBorder="1" applyAlignment="1" applyProtection="1">
      <alignment vertical="top"/>
      <protection locked="0"/>
    </xf>
    <xf numFmtId="14" fontId="8" fillId="0" borderId="6" xfId="0" applyNumberFormat="1" applyFont="1" applyFill="1" applyBorder="1" applyAlignment="1" applyProtection="1">
      <alignment horizontal="right" vertical="top" wrapText="1"/>
      <protection locked="0"/>
    </xf>
    <xf numFmtId="164" fontId="8" fillId="0" borderId="6" xfId="0" applyNumberFormat="1" applyFont="1" applyFill="1" applyBorder="1" applyAlignment="1" applyProtection="1">
      <alignment vertical="top"/>
      <protection locked="0"/>
    </xf>
    <xf numFmtId="14" fontId="8" fillId="0" borderId="54" xfId="0" applyNumberFormat="1" applyFont="1" applyFill="1" applyBorder="1" applyAlignment="1" applyProtection="1">
      <alignment horizontal="right" vertical="top"/>
      <protection locked="0"/>
    </xf>
    <xf numFmtId="0" fontId="8" fillId="0" borderId="2" xfId="0" applyNumberFormat="1" applyFont="1" applyFill="1" applyBorder="1" applyAlignment="1" applyProtection="1">
      <alignment vertical="top"/>
      <protection locked="0"/>
    </xf>
    <xf numFmtId="49" fontId="8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Protection="1">
      <protection locked="0"/>
    </xf>
    <xf numFmtId="164" fontId="8" fillId="0" borderId="1" xfId="0" applyNumberFormat="1" applyFont="1" applyFill="1" applyBorder="1" applyAlignment="1" applyProtection="1">
      <alignment vertical="top"/>
      <protection locked="0"/>
    </xf>
    <xf numFmtId="14" fontId="8" fillId="0" borderId="44" xfId="0" applyNumberFormat="1" applyFont="1" applyFill="1" applyBorder="1" applyAlignment="1" applyProtection="1">
      <alignment horizontal="right" vertical="top"/>
      <protection locked="0"/>
    </xf>
    <xf numFmtId="0" fontId="8" fillId="0" borderId="4" xfId="0" applyNumberFormat="1" applyFont="1" applyFill="1" applyBorder="1" applyAlignment="1" applyProtection="1">
      <alignment vertical="top"/>
      <protection locked="0"/>
    </xf>
    <xf numFmtId="49" fontId="8" fillId="0" borderId="7" xfId="0" applyNumberFormat="1" applyFont="1" applyFill="1" applyBorder="1" applyAlignment="1" applyProtection="1">
      <alignment vertical="top" wrapText="1"/>
      <protection locked="0"/>
    </xf>
    <xf numFmtId="4" fontId="8" fillId="0" borderId="7" xfId="0" applyNumberFormat="1" applyFont="1" applyFill="1" applyBorder="1" applyAlignment="1" applyProtection="1">
      <alignment vertical="top"/>
      <protection locked="0"/>
    </xf>
    <xf numFmtId="4" fontId="8" fillId="0" borderId="7" xfId="0" applyNumberFormat="1" applyFont="1" applyFill="1" applyBorder="1" applyAlignment="1" applyProtection="1">
      <alignment vertical="top" wrapText="1"/>
      <protection locked="0"/>
    </xf>
    <xf numFmtId="14" fontId="8" fillId="0" borderId="7" xfId="0" applyNumberFormat="1" applyFont="1" applyFill="1" applyBorder="1" applyAlignment="1" applyProtection="1">
      <alignment horizontal="right" vertical="top" wrapText="1"/>
      <protection locked="0"/>
    </xf>
    <xf numFmtId="14" fontId="8" fillId="0" borderId="45" xfId="0" applyNumberFormat="1" applyFont="1" applyFill="1" applyBorder="1" applyAlignment="1" applyProtection="1">
      <alignment horizontal="right" vertical="top"/>
      <protection locked="0"/>
    </xf>
    <xf numFmtId="0" fontId="8" fillId="0" borderId="5" xfId="0" applyNumberFormat="1" applyFont="1" applyFill="1" applyBorder="1" applyAlignment="1" applyProtection="1">
      <alignment vertical="top" wrapText="1"/>
      <protection locked="0"/>
    </xf>
    <xf numFmtId="14" fontId="8" fillId="0" borderId="6" xfId="0" applyNumberFormat="1" applyFont="1" applyFill="1" applyBorder="1" applyAlignment="1" applyProtection="1">
      <alignment horizontal="right" vertical="top"/>
      <protection locked="0"/>
    </xf>
    <xf numFmtId="164" fontId="8" fillId="0" borderId="6" xfId="0" applyNumberFormat="1" applyFont="1" applyFill="1" applyBorder="1" applyAlignment="1" applyProtection="1">
      <alignment vertical="top" wrapText="1"/>
      <protection locked="0"/>
    </xf>
    <xf numFmtId="0" fontId="8" fillId="0" borderId="2" xfId="0" applyNumberFormat="1" applyFont="1" applyFill="1" applyBorder="1" applyAlignment="1" applyProtection="1">
      <alignment vertical="top" wrapText="1"/>
      <protection locked="0"/>
    </xf>
    <xf numFmtId="0" fontId="8" fillId="0" borderId="2" xfId="0" applyNumberFormat="1" applyFont="1" applyFill="1" applyBorder="1" applyProtection="1">
      <protection locked="0"/>
    </xf>
    <xf numFmtId="4" fontId="8" fillId="0" borderId="1" xfId="0" applyNumberFormat="1" applyFont="1" applyFill="1" applyBorder="1" applyProtection="1">
      <protection locked="0"/>
    </xf>
    <xf numFmtId="14" fontId="8" fillId="0" borderId="1" xfId="0" applyNumberFormat="1" applyFont="1" applyFill="1" applyBorder="1" applyAlignment="1" applyProtection="1">
      <alignment horizontal="right"/>
      <protection locked="0"/>
    </xf>
    <xf numFmtId="14" fontId="8" fillId="0" borderId="1" xfId="0" applyNumberFormat="1" applyFont="1" applyFill="1" applyBorder="1" applyAlignment="1" applyProtection="1">
      <alignment horizontal="right" vertical="top"/>
      <protection locked="0"/>
    </xf>
    <xf numFmtId="0" fontId="8" fillId="0" borderId="4" xfId="0" applyNumberFormat="1" applyFont="1" applyFill="1" applyBorder="1" applyAlignment="1" applyProtection="1">
      <alignment vertical="top" wrapText="1"/>
      <protection locked="0"/>
    </xf>
    <xf numFmtId="14" fontId="8" fillId="0" borderId="7" xfId="0" applyNumberFormat="1" applyFont="1" applyFill="1" applyBorder="1" applyAlignment="1" applyProtection="1">
      <alignment horizontal="right" vertical="top"/>
      <protection locked="0"/>
    </xf>
    <xf numFmtId="14" fontId="8" fillId="0" borderId="45" xfId="0" applyNumberFormat="1" applyFont="1" applyFill="1" applyBorder="1" applyAlignment="1" applyProtection="1">
      <alignment horizontal="right" vertical="top" wrapText="1"/>
      <protection locked="0"/>
    </xf>
    <xf numFmtId="164" fontId="8" fillId="0" borderId="7" xfId="0" applyNumberFormat="1" applyFont="1" applyFill="1" applyBorder="1" applyAlignment="1" applyProtection="1">
      <alignment vertical="top" wrapText="1"/>
      <protection locked="0"/>
    </xf>
    <xf numFmtId="14" fontId="8" fillId="0" borderId="44" xfId="0" applyNumberFormat="1" applyFont="1" applyFill="1" applyBorder="1" applyAlignment="1" applyProtection="1">
      <alignment horizontal="right"/>
      <protection locked="0"/>
    </xf>
    <xf numFmtId="49" fontId="8" fillId="3" borderId="24" xfId="0" applyNumberFormat="1" applyFont="1" applyFill="1" applyBorder="1" applyAlignment="1" applyProtection="1">
      <alignment vertical="top" wrapText="1"/>
      <protection locked="0"/>
    </xf>
    <xf numFmtId="0" fontId="16" fillId="3" borderId="30" xfId="0" applyFont="1" applyFill="1" applyBorder="1" applyProtection="1">
      <protection locked="0"/>
    </xf>
    <xf numFmtId="0" fontId="8" fillId="0" borderId="20" xfId="0" applyFont="1" applyFill="1" applyBorder="1" applyAlignment="1" applyProtection="1">
      <alignment vertical="top"/>
      <protection locked="0"/>
    </xf>
    <xf numFmtId="49" fontId="8" fillId="0" borderId="46" xfId="0" applyNumberFormat="1" applyFont="1" applyFill="1" applyBorder="1" applyAlignment="1" applyProtection="1">
      <alignment vertical="top" wrapText="1"/>
      <protection locked="0"/>
    </xf>
    <xf numFmtId="0" fontId="8" fillId="0" borderId="46" xfId="0" applyFont="1" applyFill="1" applyBorder="1" applyAlignment="1" applyProtection="1">
      <alignment vertical="top"/>
      <protection locked="0"/>
    </xf>
    <xf numFmtId="0" fontId="8" fillId="0" borderId="46" xfId="0" applyFont="1" applyFill="1" applyBorder="1" applyAlignment="1" applyProtection="1">
      <alignment horizontal="center" vertical="top" wrapText="1"/>
      <protection locked="0"/>
    </xf>
    <xf numFmtId="14" fontId="8" fillId="0" borderId="46" xfId="0" applyNumberFormat="1" applyFont="1" applyFill="1" applyBorder="1" applyAlignment="1" applyProtection="1">
      <alignment horizontal="right" vertical="center" wrapText="1"/>
      <protection locked="0"/>
    </xf>
    <xf numFmtId="14" fontId="8" fillId="0" borderId="55" xfId="0" applyNumberFormat="1" applyFont="1" applyFill="1" applyBorder="1" applyAlignment="1" applyProtection="1">
      <alignment horizontal="right" vertical="top" wrapText="1"/>
      <protection locked="0"/>
    </xf>
    <xf numFmtId="0" fontId="8" fillId="0" borderId="2" xfId="0" applyFont="1" applyFill="1" applyBorder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48" xfId="0" applyNumberFormat="1" applyFont="1" applyFill="1" applyBorder="1" applyAlignment="1" applyProtection="1">
      <alignment vertical="top" wrapText="1"/>
      <protection locked="0"/>
    </xf>
    <xf numFmtId="14" fontId="8" fillId="0" borderId="47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7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3" xfId="0" applyFont="1" applyFill="1" applyBorder="1" applyAlignment="1" applyProtection="1">
      <alignment vertical="center" wrapText="1"/>
      <protection locked="0"/>
    </xf>
    <xf numFmtId="0" fontId="9" fillId="3" borderId="57" xfId="0" applyFont="1" applyFill="1" applyBorder="1" applyAlignment="1" applyProtection="1">
      <alignment vertical="center" wrapText="1"/>
      <protection locked="0"/>
    </xf>
    <xf numFmtId="0" fontId="0" fillId="3" borderId="31" xfId="0" applyFill="1" applyBorder="1" applyAlignment="1" applyProtection="1">
      <alignment horizontal="left"/>
      <protection locked="0"/>
    </xf>
    <xf numFmtId="0" fontId="19" fillId="0" borderId="14" xfId="0" applyFont="1" applyBorder="1" applyAlignment="1">
      <alignment horizontal="center"/>
    </xf>
    <xf numFmtId="0" fontId="26" fillId="0" borderId="51" xfId="0" applyFont="1" applyBorder="1"/>
    <xf numFmtId="0" fontId="0" fillId="0" borderId="39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14" fontId="1" fillId="0" borderId="16" xfId="0" applyNumberFormat="1" applyFont="1" applyBorder="1" applyAlignment="1" applyProtection="1">
      <alignment horizontal="center" vertical="center"/>
      <protection locked="0"/>
    </xf>
    <xf numFmtId="7" fontId="11" fillId="3" borderId="9" xfId="0" applyNumberFormat="1" applyFont="1" applyFill="1" applyBorder="1" applyAlignment="1" applyProtection="1">
      <alignment horizontal="right"/>
      <protection locked="0"/>
    </xf>
    <xf numFmtId="0" fontId="11" fillId="3" borderId="30" xfId="0" applyFont="1" applyFill="1" applyBorder="1"/>
    <xf numFmtId="0" fontId="11" fillId="3" borderId="0" xfId="0" applyFont="1" applyFill="1" applyBorder="1"/>
    <xf numFmtId="7" fontId="11" fillId="3" borderId="0" xfId="0" applyNumberFormat="1" applyFont="1" applyFill="1" applyBorder="1" applyAlignment="1">
      <alignment horizontal="right"/>
    </xf>
    <xf numFmtId="7" fontId="11" fillId="5" borderId="16" xfId="0" applyNumberFormat="1" applyFont="1" applyFill="1" applyBorder="1" applyAlignment="1" applyProtection="1">
      <alignment horizontal="right"/>
    </xf>
    <xf numFmtId="0" fontId="9" fillId="3" borderId="13" xfId="0" applyFont="1" applyFill="1" applyBorder="1" applyAlignment="1">
      <alignment vertical="top" wrapText="1"/>
    </xf>
    <xf numFmtId="0" fontId="8" fillId="0" borderId="0" xfId="0" applyFont="1" applyProtection="1">
      <protection locked="0"/>
    </xf>
    <xf numFmtId="49" fontId="8" fillId="0" borderId="0" xfId="0" applyNumberFormat="1" applyFont="1" applyFill="1" applyBorder="1" applyAlignment="1" applyProtection="1">
      <alignment wrapText="1"/>
      <protection locked="0"/>
    </xf>
    <xf numFmtId="49" fontId="27" fillId="0" borderId="1" xfId="0" applyNumberFormat="1" applyFont="1" applyFill="1" applyBorder="1" applyAlignment="1" applyProtection="1">
      <alignment wrapText="1"/>
      <protection locked="0"/>
    </xf>
    <xf numFmtId="7" fontId="11" fillId="5" borderId="10" xfId="0" applyNumberFormat="1" applyFont="1" applyFill="1" applyBorder="1" applyAlignment="1">
      <alignment horizontal="right"/>
    </xf>
    <xf numFmtId="7" fontId="17" fillId="4" borderId="14" xfId="0" applyNumberFormat="1" applyFont="1" applyFill="1" applyBorder="1" applyAlignment="1">
      <alignment horizontal="right" vertical="top" wrapText="1"/>
    </xf>
    <xf numFmtId="7" fontId="17" fillId="4" borderId="12" xfId="0" applyNumberFormat="1" applyFont="1" applyFill="1" applyBorder="1" applyAlignment="1">
      <alignment horizontal="right" vertical="top" wrapText="1"/>
    </xf>
    <xf numFmtId="7" fontId="14" fillId="4" borderId="12" xfId="0" applyNumberFormat="1" applyFont="1" applyFill="1" applyBorder="1" applyAlignment="1">
      <alignment horizontal="right" vertical="center" wrapText="1"/>
    </xf>
    <xf numFmtId="0" fontId="9" fillId="5" borderId="17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1" fillId="5" borderId="17" xfId="0" applyFont="1" applyFill="1" applyBorder="1" applyAlignment="1">
      <alignment vertical="center" wrapText="1"/>
    </xf>
    <xf numFmtId="0" fontId="19" fillId="0" borderId="11" xfId="0" applyFont="1" applyBorder="1" applyAlignment="1">
      <alignment wrapText="1"/>
    </xf>
    <xf numFmtId="0" fontId="11" fillId="3" borderId="22" xfId="0" applyFont="1" applyFill="1" applyBorder="1" applyAlignment="1" applyProtection="1">
      <alignment horizontal="left"/>
      <protection locked="0"/>
    </xf>
    <xf numFmtId="0" fontId="11" fillId="3" borderId="34" xfId="0" applyFont="1" applyFill="1" applyBorder="1" applyAlignment="1" applyProtection="1">
      <alignment horizontal="left"/>
      <protection locked="0"/>
    </xf>
    <xf numFmtId="0" fontId="9" fillId="3" borderId="35" xfId="0" applyFont="1" applyFill="1" applyBorder="1" applyAlignment="1" applyProtection="1">
      <alignment horizontal="left"/>
      <protection locked="0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/>
    </xf>
    <xf numFmtId="0" fontId="9" fillId="5" borderId="52" xfId="0" applyFont="1" applyFill="1" applyBorder="1" applyAlignment="1">
      <alignment vertical="center" wrapText="1"/>
    </xf>
    <xf numFmtId="0" fontId="0" fillId="5" borderId="47" xfId="0" applyFill="1" applyBorder="1" applyAlignment="1">
      <alignment vertical="center" wrapText="1"/>
    </xf>
    <xf numFmtId="0" fontId="9" fillId="5" borderId="59" xfId="0" applyFont="1" applyFill="1" applyBorder="1" applyAlignment="1">
      <alignment vertical="center" wrapText="1"/>
    </xf>
    <xf numFmtId="0" fontId="0" fillId="5" borderId="46" xfId="0" applyFill="1" applyBorder="1" applyAlignment="1">
      <alignment vertical="center" wrapText="1"/>
    </xf>
    <xf numFmtId="0" fontId="11" fillId="5" borderId="28" xfId="0" applyFont="1" applyFill="1" applyBorder="1" applyAlignment="1">
      <alignment horizontal="left"/>
    </xf>
    <xf numFmtId="0" fontId="9" fillId="5" borderId="26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0" fontId="9" fillId="5" borderId="17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1" fillId="3" borderId="13" xfId="0" applyFont="1" applyFill="1" applyBorder="1" applyAlignment="1" applyProtection="1">
      <alignment horizontal="left" vertical="top"/>
      <protection locked="0"/>
    </xf>
    <xf numFmtId="0" fontId="11" fillId="3" borderId="3" xfId="0" applyFont="1" applyFill="1" applyBorder="1" applyAlignment="1" applyProtection="1">
      <alignment horizontal="left" vertical="top"/>
      <protection locked="0"/>
    </xf>
    <xf numFmtId="0" fontId="9" fillId="3" borderId="33" xfId="0" applyFont="1" applyFill="1" applyBorder="1" applyAlignment="1" applyProtection="1">
      <alignment horizontal="left" vertical="top"/>
      <protection locked="0"/>
    </xf>
    <xf numFmtId="0" fontId="11" fillId="3" borderId="13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 applyProtection="1">
      <alignment horizontal="left"/>
      <protection locked="0"/>
    </xf>
    <xf numFmtId="0" fontId="9" fillId="3" borderId="33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1" fillId="3" borderId="21" xfId="0" applyFont="1" applyFill="1" applyBorder="1" applyAlignment="1" applyProtection="1">
      <alignment horizontal="left"/>
      <protection locked="0"/>
    </xf>
    <xf numFmtId="0" fontId="11" fillId="3" borderId="25" xfId="0" applyFont="1" applyFill="1" applyBorder="1" applyAlignment="1" applyProtection="1">
      <alignment horizontal="left"/>
      <protection locked="0"/>
    </xf>
    <xf numFmtId="0" fontId="9" fillId="3" borderId="32" xfId="0" applyFont="1" applyFill="1" applyBorder="1" applyAlignment="1" applyProtection="1">
      <alignment horizontal="left"/>
      <protection locked="0"/>
    </xf>
    <xf numFmtId="0" fontId="9" fillId="5" borderId="17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9" fillId="5" borderId="28" xfId="0" applyFont="1" applyFill="1" applyBorder="1" applyAlignment="1">
      <alignment horizontal="left" vertical="center" wrapText="1"/>
    </xf>
    <xf numFmtId="0" fontId="9" fillId="5" borderId="36" xfId="0" applyFont="1" applyFill="1" applyBorder="1" applyAlignment="1">
      <alignment horizontal="left" vertical="center"/>
    </xf>
    <xf numFmtId="0" fontId="11" fillId="5" borderId="28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11" fillId="3" borderId="17" xfId="0" applyFont="1" applyFill="1" applyBorder="1" applyAlignment="1" applyProtection="1">
      <alignment horizontal="left" vertical="top"/>
      <protection locked="0"/>
    </xf>
    <xf numFmtId="0" fontId="9" fillId="3" borderId="16" xfId="0" applyFont="1" applyFill="1" applyBorder="1" applyAlignment="1" applyProtection="1">
      <alignment horizontal="left" vertical="top"/>
      <protection locked="0"/>
    </xf>
    <xf numFmtId="0" fontId="0" fillId="0" borderId="11" xfId="0" applyBorder="1" applyAlignment="1"/>
    <xf numFmtId="0" fontId="0" fillId="0" borderId="16" xfId="0" applyBorder="1" applyAlignment="1"/>
    <xf numFmtId="7" fontId="11" fillId="5" borderId="14" xfId="0" applyNumberFormat="1" applyFont="1" applyFill="1" applyBorder="1" applyAlignment="1">
      <alignment horizontal="right" vertical="center"/>
    </xf>
    <xf numFmtId="0" fontId="0" fillId="5" borderId="12" xfId="0" applyFill="1" applyBorder="1" applyAlignment="1">
      <alignment horizontal="right" vertical="center"/>
    </xf>
    <xf numFmtId="0" fontId="9" fillId="5" borderId="28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left" wrapText="1"/>
    </xf>
    <xf numFmtId="0" fontId="9" fillId="5" borderId="16" xfId="0" applyFont="1" applyFill="1" applyBorder="1" applyAlignment="1">
      <alignment horizontal="left" vertical="top" wrapText="1"/>
    </xf>
    <xf numFmtId="0" fontId="11" fillId="5" borderId="17" xfId="0" applyFont="1" applyFill="1" applyBorder="1" applyAlignment="1">
      <alignment horizontal="center" vertical="center"/>
    </xf>
    <xf numFmtId="0" fontId="11" fillId="3" borderId="37" xfId="0" applyFont="1" applyFill="1" applyBorder="1" applyAlignment="1" applyProtection="1">
      <alignment horizontal="left"/>
      <protection locked="0"/>
    </xf>
    <xf numFmtId="0" fontId="9" fillId="3" borderId="36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11" fillId="3" borderId="40" xfId="0" applyFont="1" applyFill="1" applyBorder="1" applyAlignment="1" applyProtection="1">
      <alignment horizontal="left"/>
      <protection locked="0"/>
    </xf>
    <xf numFmtId="0" fontId="9" fillId="3" borderId="41" xfId="0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wrapText="1"/>
    </xf>
    <xf numFmtId="0" fontId="0" fillId="0" borderId="16" xfId="0" applyBorder="1" applyAlignment="1">
      <alignment wrapText="1"/>
    </xf>
    <xf numFmtId="0" fontId="9" fillId="5" borderId="28" xfId="0" applyFont="1" applyFill="1" applyBorder="1" applyAlignment="1">
      <alignment vertical="center" wrapText="1"/>
    </xf>
    <xf numFmtId="0" fontId="1" fillId="0" borderId="26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6" xfId="0" applyBorder="1" applyAlignment="1">
      <alignment vertical="center" wrapText="1"/>
    </xf>
    <xf numFmtId="49" fontId="14" fillId="4" borderId="17" xfId="0" applyNumberFormat="1" applyFont="1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8" fillId="4" borderId="17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7" fontId="17" fillId="4" borderId="26" xfId="0" applyNumberFormat="1" applyFont="1" applyFill="1" applyBorder="1" applyAlignment="1">
      <alignment vertical="top" wrapText="1"/>
    </xf>
    <xf numFmtId="0" fontId="28" fillId="0" borderId="43" xfId="0" applyFont="1" applyBorder="1" applyAlignment="1">
      <alignment vertical="top" wrapText="1"/>
    </xf>
    <xf numFmtId="0" fontId="16" fillId="3" borderId="30" xfId="0" applyFont="1" applyFill="1" applyBorder="1" applyAlignment="1" applyProtection="1">
      <protection locked="0"/>
    </xf>
    <xf numFmtId="0" fontId="0" fillId="0" borderId="15" xfId="0" applyBorder="1" applyAlignment="1"/>
    <xf numFmtId="0" fontId="0" fillId="0" borderId="12" xfId="0" applyBorder="1" applyAlignment="1"/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376237</xdr:colOff>
      <xdr:row>27</xdr:row>
      <xdr:rowOff>166689</xdr:rowOff>
    </xdr:from>
    <xdr:to>
      <xdr:col>4</xdr:col>
      <xdr:colOff>1262062</xdr:colOff>
      <xdr:row>30</xdr:row>
      <xdr:rowOff>83344</xdr:rowOff>
    </xdr:to>
    <xdr:sp macro="" textlink="">
      <xdr:nvSpPr>
        <xdr:cNvPr id="9" name="Stregbilledforklaring 1 8"/>
        <xdr:cNvSpPr/>
      </xdr:nvSpPr>
      <xdr:spPr>
        <a:xfrm>
          <a:off x="6555581" y="7441408"/>
          <a:ext cx="4255294" cy="738186"/>
        </a:xfrm>
        <a:prstGeom prst="borderCallout1">
          <a:avLst>
            <a:gd name="adj1" fmla="val 48162"/>
            <a:gd name="adj2" fmla="val -670"/>
            <a:gd name="adj3" fmla="val 50129"/>
            <a:gd name="adj4" fmla="val -90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 du vælger 'ja', skal du scanne og vedhæfte kopi af tilladelser. 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</a:t>
          </a:r>
        </a:p>
        <a:p>
          <a:pPr algn="l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Reglen gælder både for rate - og slutudbetaling.</a:t>
          </a:r>
        </a:p>
      </xdr:txBody>
    </xdr:sp>
    <xdr:clientData/>
  </xdr:twoCellAnchor>
  <xdr:twoCellAnchor>
    <xdr:from>
      <xdr:col>3</xdr:col>
      <xdr:colOff>378619</xdr:colOff>
      <xdr:row>30</xdr:row>
      <xdr:rowOff>202408</xdr:rowOff>
    </xdr:from>
    <xdr:to>
      <xdr:col>4</xdr:col>
      <xdr:colOff>1262061</xdr:colOff>
      <xdr:row>36</xdr:row>
      <xdr:rowOff>11909</xdr:rowOff>
    </xdr:to>
    <xdr:sp macro="" textlink="">
      <xdr:nvSpPr>
        <xdr:cNvPr id="10" name="Stregbilledforklaring 1 9"/>
        <xdr:cNvSpPr/>
      </xdr:nvSpPr>
      <xdr:spPr>
        <a:xfrm>
          <a:off x="6557963" y="8024814"/>
          <a:ext cx="4252911" cy="1607345"/>
        </a:xfrm>
        <a:prstGeom prst="borderCallout1">
          <a:avLst>
            <a:gd name="adj1" fmla="val 50075"/>
            <a:gd name="adj2" fmla="val -130"/>
            <a:gd name="adj3" fmla="val 58417"/>
            <a:gd name="adj4" fmla="val -87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 du vælger 'ja', skal du vedlægge dokumentation for, at tilbudsloven eller EU's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udbudsregler er fulgt.</a:t>
          </a:r>
          <a:b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da-DK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Reglen gælder både for rate - og slutudbetaling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Du finder oplysninger om udbudsreglerne 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h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 Konkurrence -og Forbrugerstyrelsen på følgende hjemmeside: </a:t>
          </a:r>
          <a:r>
            <a:rPr lang="da-DK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www.kfst.dk </a:t>
          </a:r>
          <a:endParaRPr lang="da-DK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359568</xdr:colOff>
      <xdr:row>36</xdr:row>
      <xdr:rowOff>202406</xdr:rowOff>
    </xdr:from>
    <xdr:to>
      <xdr:col>4</xdr:col>
      <xdr:colOff>1202531</xdr:colOff>
      <xdr:row>37</xdr:row>
      <xdr:rowOff>607218</xdr:rowOff>
    </xdr:to>
    <xdr:sp macro="" textlink="">
      <xdr:nvSpPr>
        <xdr:cNvPr id="14" name="Stregbilledforklaring 1 13"/>
        <xdr:cNvSpPr/>
      </xdr:nvSpPr>
      <xdr:spPr>
        <a:xfrm>
          <a:off x="6538912" y="9441656"/>
          <a:ext cx="4212432" cy="619125"/>
        </a:xfrm>
        <a:prstGeom prst="borderCallout1">
          <a:avLst>
            <a:gd name="adj1" fmla="val 51343"/>
            <a:gd name="adj2" fmla="val -318"/>
            <a:gd name="adj3" fmla="val -16094"/>
            <a:gd name="adj4" fmla="val -882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Du finder oplysninger om skiltningsregler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 på vores hjemmeside: www.naturerhverv.dk</a:t>
          </a:r>
        </a:p>
        <a:p>
          <a:pPr algn="l"/>
          <a:endParaRPr lang="da-DK" sz="1100"/>
        </a:p>
      </xdr:txBody>
    </xdr:sp>
    <xdr:clientData/>
  </xdr:twoCellAnchor>
  <xdr:twoCellAnchor>
    <xdr:from>
      <xdr:col>4</xdr:col>
      <xdr:colOff>357188</xdr:colOff>
      <xdr:row>6</xdr:row>
      <xdr:rowOff>107156</xdr:rowOff>
    </xdr:from>
    <xdr:to>
      <xdr:col>5</xdr:col>
      <xdr:colOff>35720</xdr:colOff>
      <xdr:row>8</xdr:row>
      <xdr:rowOff>202406</xdr:rowOff>
    </xdr:to>
    <xdr:sp macro="" textlink="">
      <xdr:nvSpPr>
        <xdr:cNvPr id="17" name="Stregbilledforklaring 1 16"/>
        <xdr:cNvSpPr/>
      </xdr:nvSpPr>
      <xdr:spPr>
        <a:xfrm>
          <a:off x="9906001" y="1940719"/>
          <a:ext cx="2250282" cy="785812"/>
        </a:xfrm>
        <a:prstGeom prst="borderCallout1">
          <a:avLst>
            <a:gd name="adj1" fmla="val 48438"/>
            <a:gd name="adj2" fmla="val 490"/>
            <a:gd name="adj3" fmla="val 108419"/>
            <a:gd name="adj4" fmla="val -1618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Ansøger er den, som er godkendt i tilsagnet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eller i den efterfølgende overdragelse</a:t>
          </a:r>
          <a:endParaRPr lang="da-DK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4</xdr:col>
      <xdr:colOff>345282</xdr:colOff>
      <xdr:row>9</xdr:row>
      <xdr:rowOff>202406</xdr:rowOff>
    </xdr:from>
    <xdr:to>
      <xdr:col>5</xdr:col>
      <xdr:colOff>11907</xdr:colOff>
      <xdr:row>13</xdr:row>
      <xdr:rowOff>107156</xdr:rowOff>
    </xdr:to>
    <xdr:sp macro="" textlink="">
      <xdr:nvSpPr>
        <xdr:cNvPr id="18" name="Stregbilledforklaring 1 17"/>
        <xdr:cNvSpPr/>
      </xdr:nvSpPr>
      <xdr:spPr>
        <a:xfrm>
          <a:off x="9894095" y="2440781"/>
          <a:ext cx="2238375" cy="833438"/>
        </a:xfrm>
        <a:prstGeom prst="borderCallout1">
          <a:avLst>
            <a:gd name="adj1" fmla="val 44441"/>
            <a:gd name="adj2" fmla="val 274"/>
            <a:gd name="adj3" fmla="val 3706"/>
            <a:gd name="adj4" fmla="val -156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Ansøgers CPR-nr.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angives, hvis ansøger ikke har </a:t>
          </a:r>
          <a:b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CVR-nr. eller er en enkeltmandsvirksomhed</a:t>
          </a:r>
        </a:p>
      </xdr:txBody>
    </xdr:sp>
    <xdr:clientData/>
  </xdr:twoCellAnchor>
  <xdr:twoCellAnchor>
    <xdr:from>
      <xdr:col>3</xdr:col>
      <xdr:colOff>350045</xdr:colOff>
      <xdr:row>41</xdr:row>
      <xdr:rowOff>2</xdr:rowOff>
    </xdr:from>
    <xdr:to>
      <xdr:col>4</xdr:col>
      <xdr:colOff>1226344</xdr:colOff>
      <xdr:row>43</xdr:row>
      <xdr:rowOff>178595</xdr:rowOff>
    </xdr:to>
    <xdr:sp macro="" textlink="">
      <xdr:nvSpPr>
        <xdr:cNvPr id="21" name="Stregbilledforklaring 1 20"/>
        <xdr:cNvSpPr/>
      </xdr:nvSpPr>
      <xdr:spPr>
        <a:xfrm>
          <a:off x="6529389" y="12061033"/>
          <a:ext cx="4245768" cy="833437"/>
        </a:xfrm>
        <a:prstGeom prst="borderCallout1">
          <a:avLst>
            <a:gd name="adj1" fmla="val 49688"/>
            <a:gd name="adj2" fmla="val 847"/>
            <a:gd name="adj3" fmla="val 27456"/>
            <a:gd name="adj4" fmla="val -768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Projektet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skal gennemføres inden for den projektperiode, som står i tilsagnet, eller evt. godkendt projektforlængelse.</a:t>
          </a:r>
        </a:p>
      </xdr:txBody>
    </xdr:sp>
    <xdr:clientData/>
  </xdr:twoCellAnchor>
  <xdr:oneCellAnchor>
    <xdr:from>
      <xdr:col>6</xdr:col>
      <xdr:colOff>114300</xdr:colOff>
      <xdr:row>24</xdr:row>
      <xdr:rowOff>0</xdr:rowOff>
    </xdr:from>
    <xdr:ext cx="184731" cy="264560"/>
    <xdr:sp macro="" textlink="">
      <xdr:nvSpPr>
        <xdr:cNvPr id="23" name="Tekstboks 22"/>
        <xdr:cNvSpPr txBox="1"/>
      </xdr:nvSpPr>
      <xdr:spPr>
        <a:xfrm>
          <a:off x="10829925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twoCellAnchor>
    <xdr:from>
      <xdr:col>3</xdr:col>
      <xdr:colOff>392906</xdr:colOff>
      <xdr:row>24</xdr:row>
      <xdr:rowOff>190499</xdr:rowOff>
    </xdr:from>
    <xdr:to>
      <xdr:col>4</xdr:col>
      <xdr:colOff>1238250</xdr:colOff>
      <xdr:row>26</xdr:row>
      <xdr:rowOff>392906</xdr:rowOff>
    </xdr:to>
    <xdr:sp macro="" textlink="">
      <xdr:nvSpPr>
        <xdr:cNvPr id="25" name="Stregbilledforklaring 1 24"/>
        <xdr:cNvSpPr/>
      </xdr:nvSpPr>
      <xdr:spPr>
        <a:xfrm>
          <a:off x="6572250" y="6453187"/>
          <a:ext cx="4214813" cy="631032"/>
        </a:xfrm>
        <a:prstGeom prst="borderCallout1">
          <a:avLst>
            <a:gd name="adj1" fmla="val 59329"/>
            <a:gd name="adj2" fmla="val -220"/>
            <a:gd name="adj3" fmla="val 60901"/>
            <a:gd name="adj4" fmla="val -954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Du kan </a:t>
          </a:r>
          <a:r>
            <a:rPr lang="da-DK" sz="1100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kun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få EU-støtte 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én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gang til samme udgift.</a:t>
          </a:r>
          <a:endParaRPr lang="da-DK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 du vælger 'ja'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skal du v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edlægge dokumentation for den anden EU -støtte i form af tilsagnsbrevet</a:t>
          </a:r>
        </a:p>
      </xdr:txBody>
    </xdr:sp>
    <xdr:clientData/>
  </xdr:twoCellAnchor>
  <xdr:oneCellAnchor>
    <xdr:from>
      <xdr:col>2</xdr:col>
      <xdr:colOff>114300</xdr:colOff>
      <xdr:row>24</xdr:row>
      <xdr:rowOff>0</xdr:rowOff>
    </xdr:from>
    <xdr:ext cx="184731" cy="264560"/>
    <xdr:sp macro="" textlink="">
      <xdr:nvSpPr>
        <xdr:cNvPr id="16" name="Tekstboks 15"/>
        <xdr:cNvSpPr txBox="1"/>
      </xdr:nvSpPr>
      <xdr:spPr>
        <a:xfrm>
          <a:off x="13449300" y="52173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twoCellAnchor>
    <xdr:from>
      <xdr:col>3</xdr:col>
      <xdr:colOff>404813</xdr:colOff>
      <xdr:row>21</xdr:row>
      <xdr:rowOff>214312</xdr:rowOff>
    </xdr:from>
    <xdr:to>
      <xdr:col>4</xdr:col>
      <xdr:colOff>1250156</xdr:colOff>
      <xdr:row>23</xdr:row>
      <xdr:rowOff>297656</xdr:rowOff>
    </xdr:to>
    <xdr:sp macro="" textlink="">
      <xdr:nvSpPr>
        <xdr:cNvPr id="19" name="Stregbilledforklaring 1 18"/>
        <xdr:cNvSpPr/>
      </xdr:nvSpPr>
      <xdr:spPr>
        <a:xfrm>
          <a:off x="6584157" y="5703093"/>
          <a:ext cx="4214812" cy="511969"/>
        </a:xfrm>
        <a:prstGeom prst="borderCallout1">
          <a:avLst>
            <a:gd name="adj1" fmla="val 48162"/>
            <a:gd name="adj2" fmla="val -670"/>
            <a:gd name="adj3" fmla="val 72645"/>
            <a:gd name="adj4" fmla="val -1012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du vælger  'delvist ', skal du vedlægge 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bindende forhåndstilsagn fra SKAT </a:t>
          </a:r>
        </a:p>
      </xdr:txBody>
    </xdr:sp>
    <xdr:clientData/>
  </xdr:twoCellAnchor>
  <xdr:oneCellAnchor>
    <xdr:from>
      <xdr:col>2</xdr:col>
      <xdr:colOff>114300</xdr:colOff>
      <xdr:row>27</xdr:row>
      <xdr:rowOff>0</xdr:rowOff>
    </xdr:from>
    <xdr:ext cx="184731" cy="264560"/>
    <xdr:sp macro="" textlink="">
      <xdr:nvSpPr>
        <xdr:cNvPr id="20" name="Tekstboks 19"/>
        <xdr:cNvSpPr txBox="1"/>
      </xdr:nvSpPr>
      <xdr:spPr>
        <a:xfrm>
          <a:off x="4471988" y="5310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2</xdr:col>
      <xdr:colOff>114300</xdr:colOff>
      <xdr:row>31</xdr:row>
      <xdr:rowOff>0</xdr:rowOff>
    </xdr:from>
    <xdr:ext cx="184731" cy="264560"/>
    <xdr:sp macro="" textlink="">
      <xdr:nvSpPr>
        <xdr:cNvPr id="22" name="Tekstboks 21"/>
        <xdr:cNvSpPr txBox="1"/>
      </xdr:nvSpPr>
      <xdr:spPr>
        <a:xfrm>
          <a:off x="4471988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2</xdr:col>
      <xdr:colOff>114300</xdr:colOff>
      <xdr:row>35</xdr:row>
      <xdr:rowOff>0</xdr:rowOff>
    </xdr:from>
    <xdr:ext cx="184731" cy="264560"/>
    <xdr:sp macro="" textlink="">
      <xdr:nvSpPr>
        <xdr:cNvPr id="24" name="Tekstboks 23"/>
        <xdr:cNvSpPr txBox="1"/>
      </xdr:nvSpPr>
      <xdr:spPr>
        <a:xfrm>
          <a:off x="4471988" y="72747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twoCellAnchor>
    <xdr:from>
      <xdr:col>4</xdr:col>
      <xdr:colOff>476251</xdr:colOff>
      <xdr:row>59</xdr:row>
      <xdr:rowOff>11906</xdr:rowOff>
    </xdr:from>
    <xdr:to>
      <xdr:col>5</xdr:col>
      <xdr:colOff>545308</xdr:colOff>
      <xdr:row>64</xdr:row>
      <xdr:rowOff>0</xdr:rowOff>
    </xdr:to>
    <xdr:sp macro="" textlink="">
      <xdr:nvSpPr>
        <xdr:cNvPr id="26" name="Stregbilledforklaring 1 25"/>
        <xdr:cNvSpPr/>
      </xdr:nvSpPr>
      <xdr:spPr>
        <a:xfrm>
          <a:off x="10025064" y="16156781"/>
          <a:ext cx="2640807" cy="1381125"/>
        </a:xfrm>
        <a:prstGeom prst="borderCallout1">
          <a:avLst>
            <a:gd name="adj1" fmla="val 49688"/>
            <a:gd name="adj2" fmla="val 847"/>
            <a:gd name="adj3" fmla="val 53554"/>
            <a:gd name="adj4" fmla="val -172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Maks tilsagnsbeløb jf. tilsagn og tilskudsberettigede udgifter  </a:t>
          </a:r>
        </a:p>
        <a:p>
          <a:pPr algn="ctr"/>
          <a:endParaRPr lang="da-DK" sz="1100" b="0" i="0" u="none" strike="noStrike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da-DK" sz="1100" b="0" i="0" u="none" strike="noStrike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 du medtager udgifter, der ikke er godkendte og tilskudberettigede, vil tilskuddet blive reduceret og kan blive pålagt en sanktion</a:t>
          </a:r>
          <a:endParaRPr lang="da-DK" sz="11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357187</xdr:colOff>
      <xdr:row>38</xdr:row>
      <xdr:rowOff>142874</xdr:rowOff>
    </xdr:from>
    <xdr:to>
      <xdr:col>4</xdr:col>
      <xdr:colOff>1226344</xdr:colOff>
      <xdr:row>39</xdr:row>
      <xdr:rowOff>369093</xdr:rowOff>
    </xdr:to>
    <xdr:sp macro="" textlink="">
      <xdr:nvSpPr>
        <xdr:cNvPr id="29" name="Stregbilledforklaring 1 28"/>
        <xdr:cNvSpPr/>
      </xdr:nvSpPr>
      <xdr:spPr>
        <a:xfrm>
          <a:off x="6536531" y="9667874"/>
          <a:ext cx="4238626" cy="773907"/>
        </a:xfrm>
        <a:prstGeom prst="borderCallout1">
          <a:avLst>
            <a:gd name="adj1" fmla="val 51343"/>
            <a:gd name="adj2" fmla="val -318"/>
            <a:gd name="adj3" fmla="val -110515"/>
            <a:gd name="adj4" fmla="val -83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 du vælger 'ja', skal du medsende dokumentation</a:t>
          </a:r>
          <a:r>
            <a:rPr lang="da-DK" sz="1100" b="0" i="0" u="none" strike="noStrike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for, </a:t>
          </a:r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at skiltet er opsat og er i overensstemmelse med de krav,</a:t>
          </a:r>
          <a:r>
            <a:rPr lang="da-DK" sz="1100" b="0" i="0" u="none" strike="noStrike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der stilles til størrelse,</a:t>
          </a:r>
          <a:r>
            <a:rPr lang="da-DK" sz="1100" b="0" i="0" u="none" strike="noStrike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placering og anvendelse af logoer. </a:t>
          </a:r>
          <a:b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Reglen gælder både for rate - og slutudbetaling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4</xdr:col>
      <xdr:colOff>452438</xdr:colOff>
      <xdr:row>53</xdr:row>
      <xdr:rowOff>250030</xdr:rowOff>
    </xdr:from>
    <xdr:to>
      <xdr:col>5</xdr:col>
      <xdr:colOff>631031</xdr:colOff>
      <xdr:row>57</xdr:row>
      <xdr:rowOff>59531</xdr:rowOff>
    </xdr:to>
    <xdr:sp macro="" textlink="">
      <xdr:nvSpPr>
        <xdr:cNvPr id="30" name="Stregbilledforklaring 1 29"/>
        <xdr:cNvSpPr/>
      </xdr:nvSpPr>
      <xdr:spPr>
        <a:xfrm>
          <a:off x="10001251" y="14382749"/>
          <a:ext cx="2750343" cy="678657"/>
        </a:xfrm>
        <a:prstGeom prst="borderCallout1">
          <a:avLst>
            <a:gd name="adj1" fmla="val 49688"/>
            <a:gd name="adj2" fmla="val 847"/>
            <a:gd name="adj3" fmla="val 25885"/>
            <a:gd name="adj4" fmla="val -172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Tjek betingelserne i tilsagnsbrevet, om projektet kræver offentlig medfinansiering.</a:t>
          </a:r>
        </a:p>
      </xdr:txBody>
    </xdr:sp>
    <xdr:clientData/>
  </xdr:twoCellAnchor>
  <xdr:twoCellAnchor>
    <xdr:from>
      <xdr:col>3</xdr:col>
      <xdr:colOff>1000126</xdr:colOff>
      <xdr:row>4</xdr:row>
      <xdr:rowOff>83345</xdr:rowOff>
    </xdr:from>
    <xdr:to>
      <xdr:col>3</xdr:col>
      <xdr:colOff>2881312</xdr:colOff>
      <xdr:row>6</xdr:row>
      <xdr:rowOff>119062</xdr:rowOff>
    </xdr:to>
    <xdr:sp macro="" textlink="">
      <xdr:nvSpPr>
        <xdr:cNvPr id="27" name="Stregbilledforklaring 1 26"/>
        <xdr:cNvSpPr/>
      </xdr:nvSpPr>
      <xdr:spPr>
        <a:xfrm>
          <a:off x="7179470" y="1321595"/>
          <a:ext cx="1881186" cy="631030"/>
        </a:xfrm>
        <a:prstGeom prst="borderCallout1">
          <a:avLst>
            <a:gd name="adj1" fmla="val 131510"/>
            <a:gd name="adj2" fmla="val -40073"/>
            <a:gd name="adj3" fmla="val 100086"/>
            <a:gd name="adj4" fmla="val 23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Brug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"Tab" til at skifte mellem de celler som skal udfyldes</a:t>
          </a:r>
          <a:endParaRPr lang="da-DK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4</xdr:col>
      <xdr:colOff>464343</xdr:colOff>
      <xdr:row>64</xdr:row>
      <xdr:rowOff>214314</xdr:rowOff>
    </xdr:from>
    <xdr:to>
      <xdr:col>5</xdr:col>
      <xdr:colOff>533400</xdr:colOff>
      <xdr:row>66</xdr:row>
      <xdr:rowOff>202406</xdr:rowOff>
    </xdr:to>
    <xdr:sp macro="" textlink="">
      <xdr:nvSpPr>
        <xdr:cNvPr id="28" name="Stregbilledforklaring 1 27"/>
        <xdr:cNvSpPr/>
      </xdr:nvSpPr>
      <xdr:spPr>
        <a:xfrm>
          <a:off x="10013156" y="19002377"/>
          <a:ext cx="2640807" cy="773904"/>
        </a:xfrm>
        <a:prstGeom prst="borderCallout1">
          <a:avLst>
            <a:gd name="adj1" fmla="val 49688"/>
            <a:gd name="adj2" fmla="val 847"/>
            <a:gd name="adj3" fmla="val 7721"/>
            <a:gd name="adj4" fmla="val -176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a-DK" sz="1100" b="0" i="0">
              <a:solidFill>
                <a:sysClr val="windowText" lastClr="000000"/>
              </a:solidFill>
              <a:effectLst/>
              <a:latin typeface="Verdana" pitchFamily="34" charset="0"/>
              <a:ea typeface="Verdana" pitchFamily="34" charset="0"/>
              <a:cs typeface="Verdana" pitchFamily="34" charset="0"/>
            </a:rPr>
            <a:t>Hvis beløbet er negativt kan pojektet være overfinansieret og du har måske bedt om  for meget udbetalt i "Ønsket udbetaling"</a:t>
          </a:r>
          <a:endParaRPr lang="da-DK">
            <a:solidFill>
              <a:sysClr val="windowText" lastClr="000000"/>
            </a:solidFill>
            <a:effectLst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  <xdr:twoCellAnchor>
    <xdr:from>
      <xdr:col>4</xdr:col>
      <xdr:colOff>476252</xdr:colOff>
      <xdr:row>50</xdr:row>
      <xdr:rowOff>190501</xdr:rowOff>
    </xdr:from>
    <xdr:to>
      <xdr:col>5</xdr:col>
      <xdr:colOff>545309</xdr:colOff>
      <xdr:row>53</xdr:row>
      <xdr:rowOff>59532</xdr:rowOff>
    </xdr:to>
    <xdr:sp macro="" textlink="">
      <xdr:nvSpPr>
        <xdr:cNvPr id="31" name="Stregbilledforklaring 1 30"/>
        <xdr:cNvSpPr/>
      </xdr:nvSpPr>
      <xdr:spPr>
        <a:xfrm>
          <a:off x="10025065" y="15109032"/>
          <a:ext cx="2640807" cy="1047750"/>
        </a:xfrm>
        <a:prstGeom prst="borderCallout1">
          <a:avLst>
            <a:gd name="adj1" fmla="val 49688"/>
            <a:gd name="adj2" fmla="val 847"/>
            <a:gd name="adj3" fmla="val 74216"/>
            <a:gd name="adj4" fmla="val -176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 cellen</a:t>
          </a:r>
          <a:b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"Udgifter jf. tilsagn, indtægter og 10% regel." </a:t>
          </a:r>
        </a:p>
        <a:p>
          <a:pPr algn="ctr"/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under fanen  "Bilagsoversigt"</a:t>
          </a:r>
        </a:p>
      </xdr:txBody>
    </xdr:sp>
    <xdr:clientData/>
  </xdr:twoCellAnchor>
  <xdr:twoCellAnchor>
    <xdr:from>
      <xdr:col>4</xdr:col>
      <xdr:colOff>476250</xdr:colOff>
      <xdr:row>68</xdr:row>
      <xdr:rowOff>23812</xdr:rowOff>
    </xdr:from>
    <xdr:to>
      <xdr:col>5</xdr:col>
      <xdr:colOff>545307</xdr:colOff>
      <xdr:row>74</xdr:row>
      <xdr:rowOff>95250</xdr:rowOff>
    </xdr:to>
    <xdr:sp macro="" textlink="">
      <xdr:nvSpPr>
        <xdr:cNvPr id="32" name="Stregbilledforklaring 1 31"/>
        <xdr:cNvSpPr/>
      </xdr:nvSpPr>
      <xdr:spPr>
        <a:xfrm>
          <a:off x="10025063" y="19764375"/>
          <a:ext cx="2640807" cy="1154906"/>
        </a:xfrm>
        <a:prstGeom prst="borderCallout1">
          <a:avLst>
            <a:gd name="adj1" fmla="val 49688"/>
            <a:gd name="adj2" fmla="val 847"/>
            <a:gd name="adj3" fmla="val 7721"/>
            <a:gd name="adj4" fmla="val -176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a-DK" sz="1100" b="0" i="0">
              <a:solidFill>
                <a:sysClr val="windowText" lastClr="000000"/>
              </a:solidFill>
              <a:effectLst/>
              <a:latin typeface="Verdana" pitchFamily="34" charset="0"/>
              <a:ea typeface="Verdana" pitchFamily="34" charset="0"/>
              <a:cs typeface="Verdana" pitchFamily="34" charset="0"/>
            </a:rPr>
            <a:t>Hvis beløbet er negativt kan  du have bedt</a:t>
          </a:r>
          <a:r>
            <a:rPr lang="da-DK" sz="1100" b="0" i="0" baseline="0">
              <a:solidFill>
                <a:sysClr val="windowText" lastClr="000000"/>
              </a:solidFill>
              <a:effectLst/>
              <a:latin typeface="Verdana" pitchFamily="34" charset="0"/>
              <a:ea typeface="Verdana" pitchFamily="34" charset="0"/>
              <a:cs typeface="Verdana" pitchFamily="34" charset="0"/>
            </a:rPr>
            <a:t> om </a:t>
          </a:r>
          <a:r>
            <a:rPr lang="da-DK" sz="1100" b="0" i="0">
              <a:solidFill>
                <a:sysClr val="windowText" lastClr="000000"/>
              </a:solidFill>
              <a:effectLst/>
              <a:latin typeface="Verdana" pitchFamily="34" charset="0"/>
              <a:ea typeface="Verdana" pitchFamily="34" charset="0"/>
              <a:cs typeface="Verdana" pitchFamily="34" charset="0"/>
            </a:rPr>
            <a:t>for meget udbetalt i "Ønsket udbetaling" Tjek om evt. rateudbetaling og </a:t>
          </a:r>
          <a:r>
            <a:rPr lang="da-DK" sz="1100" b="0" i="0" baseline="0">
              <a:solidFill>
                <a:sysClr val="windowText" lastClr="000000"/>
              </a:solidFill>
              <a:effectLst/>
              <a:latin typeface="Verdana" pitchFamily="34" charset="0"/>
              <a:ea typeface="Verdana" pitchFamily="34" charset="0"/>
              <a:cs typeface="Verdana" pitchFamily="34" charset="0"/>
            </a:rPr>
            <a:t> denne udbetaling  ikke er større end tilsagnsbeløbet.</a:t>
          </a:r>
          <a:endParaRPr lang="da-DK">
            <a:solidFill>
              <a:sysClr val="windowText" lastClr="000000"/>
            </a:solidFill>
            <a:effectLst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2651125</xdr:colOff>
      <xdr:row>0</xdr:row>
      <xdr:rowOff>142875</xdr:rowOff>
    </xdr:from>
    <xdr:to>
      <xdr:col>2</xdr:col>
      <xdr:colOff>317499</xdr:colOff>
      <xdr:row>0</xdr:row>
      <xdr:rowOff>2873374</xdr:rowOff>
    </xdr:to>
    <xdr:sp macro="" textlink="">
      <xdr:nvSpPr>
        <xdr:cNvPr id="28" name="Afrundet rektangulær billedforklaring 27"/>
        <xdr:cNvSpPr/>
      </xdr:nvSpPr>
      <xdr:spPr>
        <a:xfrm>
          <a:off x="2651125" y="142875"/>
          <a:ext cx="1904999" cy="2730499"/>
        </a:xfrm>
        <a:prstGeom prst="wedgeRoundRectCallout">
          <a:avLst>
            <a:gd name="adj1" fmla="val 16563"/>
            <a:gd name="adj2" fmla="val 641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Fortløbende nr. med reference til det enkelte bilag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>
            <a:solidFill>
              <a:sysClr val="windowText" lastClr="000000"/>
            </a:solidFill>
            <a:latin typeface="Calibri (Tekst)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Eller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>
            <a:solidFill>
              <a:sysClr val="windowText" lastClr="000000"/>
            </a:solidFill>
            <a:latin typeface="Calibri (Tekst)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Bilagsnummer der stemmer overens med regnskabssystemet </a:t>
          </a:r>
        </a:p>
      </xdr:txBody>
    </xdr:sp>
    <xdr:clientData/>
  </xdr:twoCellAnchor>
  <xdr:twoCellAnchor>
    <xdr:from>
      <xdr:col>0</xdr:col>
      <xdr:colOff>57150</xdr:colOff>
      <xdr:row>0</xdr:row>
      <xdr:rowOff>368301</xdr:rowOff>
    </xdr:from>
    <xdr:to>
      <xdr:col>0</xdr:col>
      <xdr:colOff>2438400</xdr:colOff>
      <xdr:row>0</xdr:row>
      <xdr:rowOff>3063875</xdr:rowOff>
    </xdr:to>
    <xdr:sp macro="" textlink="">
      <xdr:nvSpPr>
        <xdr:cNvPr id="29" name="Afrundet rektangulær billedforklaring 28"/>
        <xdr:cNvSpPr/>
      </xdr:nvSpPr>
      <xdr:spPr>
        <a:xfrm>
          <a:off x="57150" y="368301"/>
          <a:ext cx="2381250" cy="2695574"/>
        </a:xfrm>
        <a:prstGeom prst="wedgeRoundRectCallou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De enkelte udgiftsbilag skal placeres under den godkendte omkostningsart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</a:t>
          </a:r>
          <a:b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</a:b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jf. tilsagnsbrevet og evt. godkendte budgetændringer</a:t>
          </a:r>
          <a:endParaRPr lang="da-DK" sz="1400">
            <a:solidFill>
              <a:sysClr val="windowText" lastClr="000000"/>
            </a:solidFill>
            <a:latin typeface="Calibri (Tekst)"/>
          </a:endParaRPr>
        </a:p>
      </xdr:txBody>
    </xdr:sp>
    <xdr:clientData/>
  </xdr:twoCellAnchor>
  <xdr:twoCellAnchor>
    <xdr:from>
      <xdr:col>2</xdr:col>
      <xdr:colOff>428625</xdr:colOff>
      <xdr:row>0</xdr:row>
      <xdr:rowOff>476250</xdr:rowOff>
    </xdr:from>
    <xdr:to>
      <xdr:col>2</xdr:col>
      <xdr:colOff>2724150</xdr:colOff>
      <xdr:row>0</xdr:row>
      <xdr:rowOff>3000374</xdr:rowOff>
    </xdr:to>
    <xdr:sp macro="" textlink="">
      <xdr:nvSpPr>
        <xdr:cNvPr id="30" name="Afrundet rektangulær billedforklaring 29"/>
        <xdr:cNvSpPr/>
      </xdr:nvSpPr>
      <xdr:spPr>
        <a:xfrm>
          <a:off x="4667250" y="476250"/>
          <a:ext cx="2295525" cy="2524124"/>
        </a:xfrm>
        <a:prstGeom prst="wedgeRoundRectCallout">
          <a:avLst>
            <a:gd name="adj1" fmla="val -22908"/>
            <a:gd name="adj2" fmla="val 6514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Navn på den leverandør, der har udstedt fakturaeren.  Alle fakturaer skal være udstedt til tilsagnshaver</a:t>
          </a:r>
        </a:p>
        <a:p>
          <a:pPr algn="ctr"/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2905124</xdr:colOff>
      <xdr:row>0</xdr:row>
      <xdr:rowOff>476251</xdr:rowOff>
    </xdr:from>
    <xdr:to>
      <xdr:col>3</xdr:col>
      <xdr:colOff>2286000</xdr:colOff>
      <xdr:row>0</xdr:row>
      <xdr:rowOff>2413001</xdr:rowOff>
    </xdr:to>
    <xdr:sp macro="" textlink="">
      <xdr:nvSpPr>
        <xdr:cNvPr id="31" name="Afrundet rektangulær billedforklaring 30"/>
        <xdr:cNvSpPr/>
      </xdr:nvSpPr>
      <xdr:spPr>
        <a:xfrm>
          <a:off x="7143749" y="476251"/>
          <a:ext cx="2365376" cy="1936750"/>
        </a:xfrm>
        <a:prstGeom prst="wedgeRoundRectCallout">
          <a:avLst>
            <a:gd name="adj1" fmla="val -18374"/>
            <a:gd name="adj2" fmla="val 716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Uddybende tekstforklaring af, hvad udgiften dækker.</a:t>
          </a:r>
          <a:b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</a:b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Det skal fremgå tydeligt, hvad der er købt</a:t>
          </a:r>
        </a:p>
        <a:p>
          <a:pPr algn="ctr"/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2270125</xdr:colOff>
      <xdr:row>0</xdr:row>
      <xdr:rowOff>31751</xdr:rowOff>
    </xdr:from>
    <xdr:to>
      <xdr:col>5</xdr:col>
      <xdr:colOff>857249</xdr:colOff>
      <xdr:row>0</xdr:row>
      <xdr:rowOff>1682751</xdr:rowOff>
    </xdr:to>
    <xdr:sp macro="" textlink="">
      <xdr:nvSpPr>
        <xdr:cNvPr id="32" name="Afrundet rektangulær billedforklaring 31"/>
        <xdr:cNvSpPr/>
      </xdr:nvSpPr>
      <xdr:spPr>
        <a:xfrm>
          <a:off x="9493250" y="31751"/>
          <a:ext cx="2381249" cy="1651000"/>
        </a:xfrm>
        <a:prstGeom prst="wedgeRoundRectCallout">
          <a:avLst>
            <a:gd name="adj1" fmla="val -18706"/>
            <a:gd name="adj2" fmla="val 13300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Angives hvis udgiften er vedr. konsulenter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/ekstern bistand,                    projektansættelser/intern løn og frivilligt arbejde</a:t>
          </a:r>
        </a:p>
        <a:p>
          <a:pPr algn="ctr"/>
          <a:endParaRPr lang="da-DK" sz="1100"/>
        </a:p>
      </xdr:txBody>
    </xdr:sp>
    <xdr:clientData/>
  </xdr:twoCellAnchor>
  <xdr:twoCellAnchor>
    <xdr:from>
      <xdr:col>4</xdr:col>
      <xdr:colOff>492126</xdr:colOff>
      <xdr:row>0</xdr:row>
      <xdr:rowOff>1905000</xdr:rowOff>
    </xdr:from>
    <xdr:to>
      <xdr:col>6</xdr:col>
      <xdr:colOff>349251</xdr:colOff>
      <xdr:row>0</xdr:row>
      <xdr:rowOff>3333750</xdr:rowOff>
    </xdr:to>
    <xdr:sp macro="" textlink="">
      <xdr:nvSpPr>
        <xdr:cNvPr id="33" name="Afrundet rektangulær billedforklaring 32"/>
        <xdr:cNvSpPr/>
      </xdr:nvSpPr>
      <xdr:spPr>
        <a:xfrm>
          <a:off x="10525126" y="1905000"/>
          <a:ext cx="1905000" cy="1428750"/>
        </a:xfrm>
        <a:prstGeom prst="wedgeRoundRectCallout">
          <a:avLst>
            <a:gd name="adj1" fmla="val 9398"/>
            <a:gd name="adj2" fmla="val 6235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Timesats må ikke være højere  end angivet i tilsagns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brevet eller seneste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godkendte ændring</a:t>
          </a:r>
          <a:endParaRPr lang="da-DK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222249</xdr:colOff>
      <xdr:row>0</xdr:row>
      <xdr:rowOff>0</xdr:rowOff>
    </xdr:from>
    <xdr:to>
      <xdr:col>7</xdr:col>
      <xdr:colOff>2555874</xdr:colOff>
      <xdr:row>0</xdr:row>
      <xdr:rowOff>1397000</xdr:rowOff>
    </xdr:to>
    <xdr:sp macro="" textlink="">
      <xdr:nvSpPr>
        <xdr:cNvPr id="34" name="Afrundet rektangulær billedforklaring 33"/>
        <xdr:cNvSpPr/>
      </xdr:nvSpPr>
      <xdr:spPr>
        <a:xfrm>
          <a:off x="12303124" y="0"/>
          <a:ext cx="3508375" cy="1397000"/>
        </a:xfrm>
        <a:prstGeom prst="wedgeRoundRectCallout">
          <a:avLst>
            <a:gd name="adj1" fmla="val -40928"/>
            <a:gd name="adj2" fmla="val 19209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Dato for udstedelse af fakturaen.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Dato skal ligge inden for perioden : Tidspunkt hvor du sender ansøgning - dato hvor projektperioden slutter.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(Opdateret 07.03.2017)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>
            <a:solidFill>
              <a:sysClr val="windowText" lastClr="000000"/>
            </a:solidFill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/>
        </a:p>
        <a:p>
          <a:pPr algn="ctr"/>
          <a:endParaRPr lang="da-DK" sz="1000"/>
        </a:p>
      </xdr:txBody>
    </xdr:sp>
    <xdr:clientData/>
  </xdr:twoCellAnchor>
  <xdr:twoCellAnchor>
    <xdr:from>
      <xdr:col>8</xdr:col>
      <xdr:colOff>63499</xdr:colOff>
      <xdr:row>0</xdr:row>
      <xdr:rowOff>365124</xdr:rowOff>
    </xdr:from>
    <xdr:to>
      <xdr:col>8</xdr:col>
      <xdr:colOff>1635124</xdr:colOff>
      <xdr:row>0</xdr:row>
      <xdr:rowOff>2571749</xdr:rowOff>
    </xdr:to>
    <xdr:sp macro="" textlink="">
      <xdr:nvSpPr>
        <xdr:cNvPr id="35" name="Afrundet rektangulær billedforklaring 34"/>
        <xdr:cNvSpPr/>
      </xdr:nvSpPr>
      <xdr:spPr>
        <a:xfrm>
          <a:off x="16033749" y="365124"/>
          <a:ext cx="1571625" cy="2206625"/>
        </a:xfrm>
        <a:prstGeom prst="wedgeRoundRectCallout">
          <a:avLst>
            <a:gd name="adj1" fmla="val 17297"/>
            <a:gd name="adj2" fmla="val 9254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Dato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for betaling af faktura. Betalingen skal være senest inden, du sender ansøgninng om  udbetaling.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Format:  12.12.2013</a:t>
          </a:r>
          <a:endParaRPr lang="da-DK" sz="14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endParaRPr lang="da-DK" sz="1100"/>
        </a:p>
      </xdr:txBody>
    </xdr:sp>
    <xdr:clientData/>
  </xdr:twoCellAnchor>
  <xdr:twoCellAnchor>
    <xdr:from>
      <xdr:col>7</xdr:col>
      <xdr:colOff>57149</xdr:colOff>
      <xdr:row>0</xdr:row>
      <xdr:rowOff>1431924</xdr:rowOff>
    </xdr:from>
    <xdr:to>
      <xdr:col>7</xdr:col>
      <xdr:colOff>2698750</xdr:colOff>
      <xdr:row>0</xdr:row>
      <xdr:rowOff>2873375</xdr:rowOff>
    </xdr:to>
    <xdr:sp macro="" textlink="">
      <xdr:nvSpPr>
        <xdr:cNvPr id="36" name="Afrundet rektangulær billedforklaring 35"/>
        <xdr:cNvSpPr/>
      </xdr:nvSpPr>
      <xdr:spPr>
        <a:xfrm>
          <a:off x="12788899" y="1431924"/>
          <a:ext cx="2641601" cy="1441451"/>
        </a:xfrm>
        <a:prstGeom prst="wedgeRoundRectCallout">
          <a:avLst>
            <a:gd name="adj1" fmla="val -26782"/>
            <a:gd name="adj2" fmla="val 623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Afholdte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u</a:t>
          </a: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dgifter i DKK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ekskl. moms med to decimaler</a:t>
          </a:r>
          <a:endParaRPr lang="da-DK" sz="1400">
            <a:solidFill>
              <a:sysClr val="windowText" lastClr="000000"/>
            </a:solidFill>
          </a:endParaRPr>
        </a:p>
        <a:p>
          <a:pPr algn="ctr"/>
          <a:r>
            <a:rPr lang="da-DK" sz="1400">
              <a:solidFill>
                <a:sysClr val="windowText" lastClr="000000"/>
              </a:solidFill>
            </a:rPr>
            <a:t>OBS: Hvis du</a:t>
          </a:r>
          <a:r>
            <a:rPr lang="da-DK" sz="1400" baseline="0">
              <a:solidFill>
                <a:sysClr val="windowText" lastClr="000000"/>
              </a:solidFill>
            </a:rPr>
            <a:t> ikke kan få momsen  refunderet skal udgifterne være inkl. moms</a:t>
          </a:r>
          <a:r>
            <a:rPr lang="da-DK" sz="1000" baseline="0">
              <a:solidFill>
                <a:sysClr val="windowText" lastClr="000000"/>
              </a:solidFill>
            </a:rPr>
            <a:t>.</a:t>
          </a:r>
          <a:endParaRPr lang="da-DK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1635125</xdr:colOff>
      <xdr:row>0</xdr:row>
      <xdr:rowOff>123824</xdr:rowOff>
    </xdr:from>
    <xdr:to>
      <xdr:col>13</xdr:col>
      <xdr:colOff>285751</xdr:colOff>
      <xdr:row>0</xdr:row>
      <xdr:rowOff>2555875</xdr:rowOff>
    </xdr:to>
    <xdr:sp macro="" textlink="">
      <xdr:nvSpPr>
        <xdr:cNvPr id="38" name="Afrundet rektangulær billedforklaring 37"/>
        <xdr:cNvSpPr/>
      </xdr:nvSpPr>
      <xdr:spPr>
        <a:xfrm>
          <a:off x="22717125" y="123824"/>
          <a:ext cx="2746376" cy="2432051"/>
        </a:xfrm>
        <a:prstGeom prst="wedgeRoundRectCallout">
          <a:avLst>
            <a:gd name="adj1" fmla="val -24817"/>
            <a:gd name="adj2" fmla="val 5703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Vær opmærksom</a:t>
          </a:r>
          <a:r>
            <a:rPr lang="da-DK" sz="1400" baseline="0">
              <a:solidFill>
                <a:sysClr val="windowText" lastClr="000000"/>
              </a:solidFill>
            </a:rPr>
            <a:t> på, at du kun kan få tilskud til udgifter som  ikke overskrider de enkelte  omkostningsarter med  mere end 10 %  eller det samlede tilsagnsbudget. </a:t>
          </a:r>
        </a:p>
      </xdr:txBody>
    </xdr:sp>
    <xdr:clientData/>
  </xdr:twoCellAnchor>
  <xdr:twoCellAnchor>
    <xdr:from>
      <xdr:col>10</xdr:col>
      <xdr:colOff>920750</xdr:colOff>
      <xdr:row>0</xdr:row>
      <xdr:rowOff>508000</xdr:rowOff>
    </xdr:from>
    <xdr:to>
      <xdr:col>11</xdr:col>
      <xdr:colOff>1460500</xdr:colOff>
      <xdr:row>0</xdr:row>
      <xdr:rowOff>2492375</xdr:rowOff>
    </xdr:to>
    <xdr:sp macro="" textlink="">
      <xdr:nvSpPr>
        <xdr:cNvPr id="40" name="Afrundet rektangulær billedforklaring 39"/>
        <xdr:cNvSpPr/>
      </xdr:nvSpPr>
      <xdr:spPr>
        <a:xfrm>
          <a:off x="20335875" y="508000"/>
          <a:ext cx="2206625" cy="1984375"/>
        </a:xfrm>
        <a:prstGeom prst="wedgeRoundRectCallout">
          <a:avLst>
            <a:gd name="adj1" fmla="val 5837"/>
            <a:gd name="adj2" fmla="val 7024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Godkendt budget - ifølge tilsagnsbrev eller sidste godkendte budgetændring</a:t>
          </a:r>
          <a:r>
            <a:rPr lang="da-DK" sz="1400" baseline="0">
              <a:solidFill>
                <a:sysClr val="windowText" lastClr="000000"/>
              </a:solidFill>
            </a:rPr>
            <a:t>. </a:t>
          </a:r>
        </a:p>
        <a:p>
          <a:pPr algn="ctr"/>
          <a:r>
            <a:rPr lang="da-DK" sz="1400" baseline="0">
              <a:solidFill>
                <a:sysClr val="windowText" lastClr="000000"/>
              </a:solidFill>
            </a:rPr>
            <a:t>Dette gælder også budgetposter, hvor du ikke har haft udgifter </a:t>
          </a:r>
          <a:endParaRPr lang="da-DK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1079501</xdr:colOff>
      <xdr:row>1</xdr:row>
      <xdr:rowOff>79375</xdr:rowOff>
    </xdr:from>
    <xdr:to>
      <xdr:col>3</xdr:col>
      <xdr:colOff>349251</xdr:colOff>
      <xdr:row>2</xdr:row>
      <xdr:rowOff>31750</xdr:rowOff>
    </xdr:to>
    <xdr:sp macro="" textlink="">
      <xdr:nvSpPr>
        <xdr:cNvPr id="41" name="Afrundet rektangulær billedforklaring 40"/>
        <xdr:cNvSpPr/>
      </xdr:nvSpPr>
      <xdr:spPr>
        <a:xfrm>
          <a:off x="4206876" y="3825875"/>
          <a:ext cx="3365500" cy="444500"/>
        </a:xfrm>
        <a:prstGeom prst="wedgeRoundRectCallout">
          <a:avLst>
            <a:gd name="adj1" fmla="val -80919"/>
            <a:gd name="adj2" fmla="val 745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Skriv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</a:t>
          </a: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budgetpost fra tilsagnet</a:t>
          </a:r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15874</xdr:colOff>
      <xdr:row>8</xdr:row>
      <xdr:rowOff>127000</xdr:rowOff>
    </xdr:from>
    <xdr:to>
      <xdr:col>12</xdr:col>
      <xdr:colOff>1333500</xdr:colOff>
      <xdr:row>13</xdr:row>
      <xdr:rowOff>0</xdr:rowOff>
    </xdr:to>
    <xdr:sp macro="" textlink="">
      <xdr:nvSpPr>
        <xdr:cNvPr id="57" name="Afrundet rektangulær billedforklaring 56"/>
        <xdr:cNvSpPr/>
      </xdr:nvSpPr>
      <xdr:spPr>
        <a:xfrm>
          <a:off x="21113749" y="5810250"/>
          <a:ext cx="3270251" cy="825500"/>
        </a:xfrm>
        <a:prstGeom prst="wedgeRoundRectCallout">
          <a:avLst>
            <a:gd name="adj1" fmla="val -22521"/>
            <a:gd name="adj2" fmla="val 9566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Skriv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beløb for omkostningsarten fra tilsagn/godkendte ændring </a:t>
          </a:r>
        </a:p>
      </xdr:txBody>
    </xdr:sp>
    <xdr:clientData/>
  </xdr:twoCellAnchor>
  <xdr:twoCellAnchor>
    <xdr:from>
      <xdr:col>10</xdr:col>
      <xdr:colOff>1254125</xdr:colOff>
      <xdr:row>153</xdr:row>
      <xdr:rowOff>111125</xdr:rowOff>
    </xdr:from>
    <xdr:to>
      <xdr:col>11</xdr:col>
      <xdr:colOff>1730375</xdr:colOff>
      <xdr:row>160</xdr:row>
      <xdr:rowOff>31750</xdr:rowOff>
    </xdr:to>
    <xdr:sp macro="" textlink="">
      <xdr:nvSpPr>
        <xdr:cNvPr id="43" name="Afrundet rektangulær billedforklaring 42"/>
        <xdr:cNvSpPr/>
      </xdr:nvSpPr>
      <xdr:spPr>
        <a:xfrm>
          <a:off x="20669250" y="41989375"/>
          <a:ext cx="2143125" cy="1031875"/>
        </a:xfrm>
        <a:prstGeom prst="wedgeRoundRectCallout">
          <a:avLst>
            <a:gd name="adj1" fmla="val 9987"/>
            <a:gd name="adj2" fmla="val -10780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Tjek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at "tilsagnsbudget  i alt" stemmer overens med tilsagnsbudgettet i tilsagnet</a:t>
          </a:r>
        </a:p>
      </xdr:txBody>
    </xdr:sp>
    <xdr:clientData/>
  </xdr:twoCellAnchor>
  <xdr:twoCellAnchor>
    <xdr:from>
      <xdr:col>0</xdr:col>
      <xdr:colOff>158750</xdr:colOff>
      <xdr:row>4</xdr:row>
      <xdr:rowOff>63500</xdr:rowOff>
    </xdr:from>
    <xdr:to>
      <xdr:col>0</xdr:col>
      <xdr:colOff>2921000</xdr:colOff>
      <xdr:row>9</xdr:row>
      <xdr:rowOff>15875</xdr:rowOff>
    </xdr:to>
    <xdr:sp macro="" textlink="">
      <xdr:nvSpPr>
        <xdr:cNvPr id="60" name="Afrundet rektangulær billedforklaring 59"/>
        <xdr:cNvSpPr/>
      </xdr:nvSpPr>
      <xdr:spPr>
        <a:xfrm>
          <a:off x="158750" y="4810125"/>
          <a:ext cx="2762250" cy="1079500"/>
        </a:xfrm>
        <a:prstGeom prst="wedgeRoundRectCallout">
          <a:avLst>
            <a:gd name="adj1" fmla="val -49884"/>
            <a:gd name="adj2" fmla="val 2358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Hvis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du har brug for flere linjer. Kan du "højre klikke" på tallet til venstre og vælge indsæt</a:t>
          </a:r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222250</xdr:colOff>
      <xdr:row>8</xdr:row>
      <xdr:rowOff>142876</xdr:rowOff>
    </xdr:from>
    <xdr:to>
      <xdr:col>10</xdr:col>
      <xdr:colOff>587375</xdr:colOff>
      <xdr:row>13</xdr:row>
      <xdr:rowOff>15876</xdr:rowOff>
    </xdr:to>
    <xdr:sp macro="" textlink="">
      <xdr:nvSpPr>
        <xdr:cNvPr id="20" name="Afrundet rektangulær billedforklaring 19"/>
        <xdr:cNvSpPr/>
      </xdr:nvSpPr>
      <xdr:spPr>
        <a:xfrm>
          <a:off x="17907000" y="5746751"/>
          <a:ext cx="2095500" cy="825500"/>
        </a:xfrm>
        <a:prstGeom prst="wedgeRoundRectCallout">
          <a:avLst>
            <a:gd name="adj1" fmla="val -22521"/>
            <a:gd name="adj2" fmla="val 9566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Skriv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evt. tidligere rateudbetaling på omkostningsarten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 baseline="0">
            <a:solidFill>
              <a:schemeClr val="lt1"/>
            </a:solidFill>
            <a:latin typeface="Calibri (Tekst)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174625</xdr:colOff>
      <xdr:row>0</xdr:row>
      <xdr:rowOff>1016001</xdr:rowOff>
    </xdr:from>
    <xdr:to>
      <xdr:col>10</xdr:col>
      <xdr:colOff>460375</xdr:colOff>
      <xdr:row>0</xdr:row>
      <xdr:rowOff>2413001</xdr:rowOff>
    </xdr:to>
    <xdr:sp macro="" textlink="">
      <xdr:nvSpPr>
        <xdr:cNvPr id="18" name="Afrundet rektangulær billedforklaring 17"/>
        <xdr:cNvSpPr/>
      </xdr:nvSpPr>
      <xdr:spPr>
        <a:xfrm>
          <a:off x="17875250" y="1016001"/>
          <a:ext cx="2016125" cy="1397000"/>
        </a:xfrm>
        <a:prstGeom prst="wedgeRoundRectCallout">
          <a:avLst>
            <a:gd name="adj1" fmla="val 5837"/>
            <a:gd name="adj2" fmla="val 7024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Skriv</a:t>
          </a:r>
          <a:r>
            <a:rPr lang="da-DK" sz="1400" baseline="0">
              <a:solidFill>
                <a:sysClr val="windowText" lastClr="000000"/>
              </a:solidFill>
            </a:rPr>
            <a:t> omkostninger fra evt. tidligere rateudbetalinger under  hver enkelt omkostningsart </a:t>
          </a:r>
          <a:endParaRPr lang="da-DK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2.75" x14ac:dyDescent="0.2"/>
  <sheetData>
    <row r="1" spans="1:1" x14ac:dyDescent="0.2">
      <c r="A1" s="1" t="s">
        <v>0</v>
      </c>
    </row>
    <row r="2" spans="1:1" x14ac:dyDescent="0.2">
      <c r="A2" s="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96"/>
  <sheetViews>
    <sheetView showGridLines="0" zoomScale="80" zoomScaleNormal="80" workbookViewId="0">
      <selection activeCell="E4" sqref="E4"/>
    </sheetView>
  </sheetViews>
  <sheetFormatPr defaultRowHeight="12.75" x14ac:dyDescent="0.2"/>
  <cols>
    <col min="1" max="1" width="36" style="38" customWidth="1"/>
    <col min="2" max="2" width="29.28515625" style="38" customWidth="1"/>
    <col min="3" max="3" width="27.28515625" style="38" customWidth="1"/>
    <col min="4" max="4" width="50.5703125" style="38" customWidth="1"/>
    <col min="5" max="5" width="38.5703125" style="38" bestFit="1" customWidth="1"/>
    <col min="6" max="6" width="18.28515625" style="58" customWidth="1"/>
    <col min="7" max="7" width="12" style="38" bestFit="1" customWidth="1"/>
    <col min="8" max="8" width="22.28515625" style="38" customWidth="1"/>
    <col min="9" max="9" width="16.7109375" style="38" bestFit="1" customWidth="1"/>
    <col min="10" max="10" width="16.7109375" style="38" customWidth="1"/>
    <col min="11" max="11" width="20.42578125" style="38" customWidth="1"/>
    <col min="12" max="12" width="24.85546875" style="38" customWidth="1"/>
    <col min="13" max="13" width="34" style="38" bestFit="1" customWidth="1"/>
    <col min="14" max="14" width="13.140625" style="39" customWidth="1"/>
    <col min="15" max="15" width="25.42578125" style="121" bestFit="1" customWidth="1"/>
    <col min="16" max="16" width="12.42578125" style="38" bestFit="1" customWidth="1"/>
    <col min="17" max="16384" width="9.140625" style="38"/>
  </cols>
  <sheetData>
    <row r="1" spans="1:15" ht="27" thickBot="1" x14ac:dyDescent="0.25">
      <c r="A1" s="331" t="s">
        <v>30</v>
      </c>
      <c r="B1" s="332"/>
      <c r="C1" s="332"/>
      <c r="D1" s="333"/>
    </row>
    <row r="2" spans="1:15" ht="23.25" x14ac:dyDescent="0.35">
      <c r="A2" s="187" t="s">
        <v>74</v>
      </c>
      <c r="B2" s="167"/>
      <c r="C2" s="167"/>
      <c r="D2" s="168"/>
      <c r="E2" s="164"/>
      <c r="O2" s="122" t="s">
        <v>36</v>
      </c>
    </row>
    <row r="3" spans="1:15" ht="23.25" x14ac:dyDescent="0.35">
      <c r="A3" s="166" t="s">
        <v>66</v>
      </c>
      <c r="B3" s="165"/>
      <c r="C3" s="165"/>
      <c r="D3" s="169"/>
      <c r="E3" s="164"/>
      <c r="O3" s="122" t="s">
        <v>37</v>
      </c>
    </row>
    <row r="4" spans="1:15" ht="23.25" x14ac:dyDescent="0.35">
      <c r="A4" s="166"/>
      <c r="B4" s="165"/>
      <c r="C4" s="165"/>
      <c r="D4" s="169"/>
      <c r="E4" s="164"/>
    </row>
    <row r="5" spans="1:15" ht="23.25" x14ac:dyDescent="0.35">
      <c r="A5" s="189" t="s">
        <v>77</v>
      </c>
      <c r="B5" s="190"/>
      <c r="C5" s="190"/>
      <c r="D5" s="169"/>
      <c r="E5" s="164"/>
    </row>
    <row r="6" spans="1:15" ht="23.25" x14ac:dyDescent="0.35">
      <c r="A6" s="189" t="s">
        <v>78</v>
      </c>
      <c r="B6" s="190"/>
      <c r="C6" s="190"/>
      <c r="D6" s="191"/>
      <c r="E6" s="192"/>
    </row>
    <row r="7" spans="1:15" s="159" customFormat="1" ht="26.25" thickBot="1" x14ac:dyDescent="0.4">
      <c r="A7" s="188" t="s">
        <v>67</v>
      </c>
      <c r="B7" s="170"/>
      <c r="C7" s="170"/>
      <c r="D7" s="171"/>
      <c r="E7" s="164"/>
      <c r="F7" s="160"/>
      <c r="N7" s="161"/>
      <c r="O7" s="162" t="s">
        <v>57</v>
      </c>
    </row>
    <row r="8" spans="1:15" ht="28.5" customHeight="1" x14ac:dyDescent="0.25">
      <c r="A8" s="143" t="s">
        <v>27</v>
      </c>
      <c r="B8" s="334"/>
      <c r="C8" s="335"/>
      <c r="D8" s="336"/>
      <c r="E8" s="3"/>
      <c r="F8" s="2"/>
      <c r="G8" s="41"/>
      <c r="O8" s="123" t="s">
        <v>1</v>
      </c>
    </row>
    <row r="9" spans="1:15" ht="19.5" customHeight="1" x14ac:dyDescent="0.25">
      <c r="A9" s="144" t="s">
        <v>20</v>
      </c>
      <c r="B9" s="326"/>
      <c r="C9" s="327"/>
      <c r="D9" s="328"/>
      <c r="E9" s="3"/>
      <c r="F9" s="3"/>
      <c r="G9" s="42"/>
      <c r="H9" s="40"/>
      <c r="I9" s="43"/>
      <c r="J9" s="43"/>
      <c r="K9" s="43"/>
      <c r="L9" s="43"/>
      <c r="M9" s="43"/>
      <c r="O9" s="123" t="s">
        <v>58</v>
      </c>
    </row>
    <row r="10" spans="1:15" ht="25.5" x14ac:dyDescent="0.25">
      <c r="A10" s="145" t="s">
        <v>79</v>
      </c>
      <c r="B10" s="326"/>
      <c r="C10" s="327"/>
      <c r="D10" s="328"/>
      <c r="E10" s="3"/>
      <c r="F10" s="3"/>
      <c r="G10" s="42"/>
      <c r="I10" s="43"/>
      <c r="J10" s="43"/>
      <c r="K10" s="43"/>
      <c r="L10" s="43"/>
      <c r="M10" s="43"/>
      <c r="O10" s="124"/>
    </row>
    <row r="11" spans="1:15" ht="15.75" x14ac:dyDescent="0.25">
      <c r="A11" s="144" t="s">
        <v>26</v>
      </c>
      <c r="B11" s="326"/>
      <c r="C11" s="327"/>
      <c r="D11" s="328"/>
      <c r="E11" s="3"/>
      <c r="F11" s="44"/>
      <c r="G11" s="40"/>
      <c r="H11" s="45"/>
      <c r="I11" s="45"/>
      <c r="J11" s="45"/>
      <c r="K11" s="45"/>
      <c r="L11" s="45"/>
      <c r="M11" s="39"/>
      <c r="N11" s="45"/>
    </row>
    <row r="12" spans="1:15" ht="15.75" x14ac:dyDescent="0.25">
      <c r="A12" s="144" t="s">
        <v>8</v>
      </c>
      <c r="B12" s="326"/>
      <c r="C12" s="327"/>
      <c r="D12" s="328"/>
      <c r="E12" s="3"/>
      <c r="F12" s="44"/>
      <c r="G12" s="40"/>
      <c r="H12" s="45"/>
      <c r="J12" s="45"/>
      <c r="K12" s="45"/>
      <c r="L12" s="45"/>
      <c r="M12" s="39"/>
      <c r="N12" s="45"/>
    </row>
    <row r="13" spans="1:15" ht="15.75" x14ac:dyDescent="0.25">
      <c r="A13" s="144" t="s">
        <v>11</v>
      </c>
      <c r="B13" s="326"/>
      <c r="C13" s="327"/>
      <c r="D13" s="328"/>
      <c r="E13" s="3"/>
      <c r="F13" s="44"/>
      <c r="G13" s="40"/>
      <c r="H13" s="45"/>
      <c r="J13" s="45"/>
      <c r="K13" s="45"/>
      <c r="L13" s="45"/>
      <c r="M13" s="39"/>
      <c r="N13" s="45"/>
    </row>
    <row r="14" spans="1:15" ht="15.75" x14ac:dyDescent="0.25">
      <c r="A14" s="144" t="s">
        <v>10</v>
      </c>
      <c r="B14" s="326"/>
      <c r="C14" s="327"/>
      <c r="D14" s="328"/>
      <c r="E14" s="3"/>
      <c r="F14" s="44"/>
      <c r="G14" s="40"/>
      <c r="H14" s="45"/>
      <c r="J14" s="45"/>
      <c r="K14" s="45"/>
      <c r="L14" s="45"/>
      <c r="M14" s="39"/>
      <c r="N14" s="45"/>
    </row>
    <row r="15" spans="1:15" ht="15.75" x14ac:dyDescent="0.25">
      <c r="A15" s="146" t="s">
        <v>9</v>
      </c>
      <c r="B15" s="326"/>
      <c r="C15" s="327"/>
      <c r="D15" s="328"/>
      <c r="E15" s="3"/>
      <c r="F15" s="44"/>
      <c r="G15" s="40"/>
      <c r="H15" s="45"/>
      <c r="I15" s="45"/>
      <c r="J15" s="45"/>
      <c r="K15" s="45"/>
      <c r="L15" s="45"/>
      <c r="M15" s="39"/>
      <c r="N15" s="45"/>
    </row>
    <row r="16" spans="1:15" ht="15.75" x14ac:dyDescent="0.25">
      <c r="A16" s="144" t="s">
        <v>14</v>
      </c>
      <c r="B16" s="326"/>
      <c r="C16" s="327"/>
      <c r="D16" s="328"/>
      <c r="E16" s="3"/>
      <c r="F16" s="44"/>
      <c r="G16" s="40"/>
      <c r="H16" s="45"/>
      <c r="I16" s="45"/>
      <c r="J16" s="45"/>
      <c r="K16" s="45"/>
      <c r="L16" s="45"/>
      <c r="M16" s="39"/>
      <c r="N16" s="45"/>
    </row>
    <row r="17" spans="1:15" ht="15.75" x14ac:dyDescent="0.25">
      <c r="A17" s="144" t="s">
        <v>12</v>
      </c>
      <c r="B17" s="323"/>
      <c r="C17" s="324"/>
      <c r="D17" s="325"/>
      <c r="E17" s="3"/>
      <c r="F17" s="44"/>
      <c r="G17" s="40"/>
      <c r="H17" s="45"/>
      <c r="I17" s="45"/>
      <c r="J17" s="45"/>
      <c r="K17" s="45"/>
      <c r="L17" s="45"/>
      <c r="M17" s="39"/>
      <c r="N17" s="45"/>
    </row>
    <row r="18" spans="1:15" ht="16.5" thickBot="1" x14ac:dyDescent="0.3">
      <c r="A18" s="147" t="s">
        <v>13</v>
      </c>
      <c r="B18" s="309"/>
      <c r="C18" s="310"/>
      <c r="D18" s="311"/>
      <c r="E18" s="3"/>
      <c r="F18" s="44"/>
      <c r="G18" s="40"/>
      <c r="H18" s="45"/>
      <c r="I18" s="45"/>
      <c r="J18" s="45"/>
      <c r="K18" s="45"/>
      <c r="L18" s="45"/>
      <c r="M18" s="39"/>
      <c r="N18" s="45"/>
    </row>
    <row r="19" spans="1:15" ht="16.5" thickBot="1" x14ac:dyDescent="0.3">
      <c r="A19" s="3"/>
      <c r="B19" s="44"/>
      <c r="C19" s="40"/>
      <c r="D19" s="45"/>
      <c r="E19" s="45"/>
      <c r="F19" s="44"/>
      <c r="G19" s="40"/>
      <c r="H19" s="45"/>
      <c r="I19" s="45"/>
      <c r="J19" s="45"/>
      <c r="K19" s="45"/>
      <c r="L19" s="45"/>
      <c r="M19" s="39"/>
      <c r="N19" s="45"/>
    </row>
    <row r="20" spans="1:15" ht="16.5" thickBot="1" x14ac:dyDescent="0.25">
      <c r="A20" s="64" t="s">
        <v>51</v>
      </c>
      <c r="B20" s="65"/>
      <c r="C20" s="66" t="s">
        <v>50</v>
      </c>
      <c r="E20" s="45"/>
      <c r="F20" s="44"/>
      <c r="G20" s="40"/>
      <c r="H20" s="45"/>
      <c r="I20" s="45"/>
      <c r="J20" s="45"/>
      <c r="K20" s="45"/>
      <c r="L20" s="45"/>
      <c r="M20" s="39"/>
      <c r="N20" s="45"/>
    </row>
    <row r="21" spans="1:15" ht="26.25" thickBot="1" x14ac:dyDescent="0.25">
      <c r="A21" s="193" t="s">
        <v>84</v>
      </c>
      <c r="B21" s="70"/>
      <c r="C21" s="209"/>
      <c r="E21" s="45"/>
      <c r="F21" s="44"/>
      <c r="G21" s="40"/>
      <c r="H21" s="45"/>
      <c r="I21" s="45"/>
      <c r="J21" s="45"/>
      <c r="K21" s="45"/>
      <c r="L21" s="45"/>
      <c r="M21" s="39"/>
      <c r="N21" s="45"/>
    </row>
    <row r="22" spans="1:15" ht="16.5" thickBot="1" x14ac:dyDescent="0.3">
      <c r="A22" s="3"/>
      <c r="B22" s="44"/>
      <c r="C22" s="40"/>
      <c r="D22" s="45"/>
      <c r="E22" s="45"/>
      <c r="F22" s="44"/>
      <c r="G22" s="40"/>
      <c r="H22" s="47"/>
      <c r="I22" s="45"/>
      <c r="J22" s="45"/>
      <c r="K22" s="45"/>
      <c r="L22" s="45"/>
      <c r="M22" s="39"/>
      <c r="N22" s="45"/>
    </row>
    <row r="23" spans="1:15" ht="16.5" thickBot="1" x14ac:dyDescent="0.3">
      <c r="A23" s="64" t="s">
        <v>31</v>
      </c>
      <c r="B23" s="65"/>
      <c r="C23" s="66" t="s">
        <v>50</v>
      </c>
      <c r="D23" s="46"/>
      <c r="E23" s="3"/>
      <c r="F23" s="3"/>
      <c r="G23" s="44"/>
      <c r="H23" s="40"/>
      <c r="I23" s="45"/>
      <c r="J23" s="45"/>
      <c r="K23" s="45"/>
      <c r="L23" s="45"/>
      <c r="M23" s="45"/>
      <c r="O23" s="125"/>
    </row>
    <row r="24" spans="1:15" ht="27" customHeight="1" thickBot="1" x14ac:dyDescent="0.3">
      <c r="A24" s="337" t="s">
        <v>69</v>
      </c>
      <c r="B24" s="338"/>
      <c r="C24" s="210"/>
      <c r="D24" s="46"/>
      <c r="E24" s="3"/>
      <c r="F24" s="3"/>
      <c r="G24" s="44"/>
      <c r="H24" s="40"/>
      <c r="I24" s="45"/>
      <c r="J24" s="45"/>
      <c r="K24" s="45"/>
      <c r="L24" s="45"/>
      <c r="M24" s="45"/>
      <c r="O24" s="125"/>
    </row>
    <row r="25" spans="1:15" ht="16.5" thickBot="1" x14ac:dyDescent="0.25">
      <c r="A25" s="47"/>
      <c r="B25" s="47"/>
      <c r="C25" s="47"/>
      <c r="D25" s="48"/>
      <c r="E25" s="46"/>
      <c r="F25" s="46"/>
      <c r="G25" s="44"/>
      <c r="H25" s="40"/>
      <c r="I25" s="45"/>
      <c r="J25" s="45"/>
      <c r="K25" s="45"/>
      <c r="L25" s="45"/>
      <c r="M25" s="45"/>
      <c r="O25" s="125"/>
    </row>
    <row r="26" spans="1:15" ht="16.5" thickBot="1" x14ac:dyDescent="0.25">
      <c r="A26" s="67" t="s">
        <v>80</v>
      </c>
      <c r="B26" s="68"/>
      <c r="C26" s="66" t="s">
        <v>50</v>
      </c>
      <c r="D26" s="48"/>
      <c r="E26" s="46"/>
      <c r="F26" s="46"/>
      <c r="G26" s="44"/>
      <c r="H26" s="40"/>
      <c r="I26" s="45"/>
      <c r="J26" s="45"/>
      <c r="K26" s="45"/>
      <c r="L26" s="45"/>
      <c r="M26" s="45"/>
      <c r="O26" s="125"/>
    </row>
    <row r="27" spans="1:15" ht="45.75" customHeight="1" thickBot="1" x14ac:dyDescent="0.25">
      <c r="A27" s="337" t="s">
        <v>81</v>
      </c>
      <c r="B27" s="338"/>
      <c r="C27" s="211"/>
      <c r="D27" s="69"/>
      <c r="E27" s="46"/>
      <c r="F27" s="46"/>
      <c r="G27" s="44"/>
      <c r="H27" s="313"/>
      <c r="I27" s="313"/>
      <c r="J27" s="45"/>
      <c r="K27" s="45"/>
      <c r="L27" s="45"/>
      <c r="M27" s="45"/>
      <c r="O27" s="125"/>
    </row>
    <row r="28" spans="1:15" ht="16.5" thickBot="1" x14ac:dyDescent="0.25">
      <c r="A28" s="47"/>
      <c r="B28" s="47"/>
      <c r="C28" s="47"/>
      <c r="D28" s="48"/>
      <c r="E28" s="46"/>
      <c r="G28" s="44"/>
      <c r="H28" s="312"/>
      <c r="I28" s="312"/>
      <c r="J28" s="45"/>
      <c r="K28" s="45"/>
      <c r="L28" s="45"/>
      <c r="M28" s="45"/>
      <c r="O28" s="125"/>
    </row>
    <row r="29" spans="1:15" ht="15.75" customHeight="1" thickBot="1" x14ac:dyDescent="0.25">
      <c r="A29" s="67" t="s">
        <v>15</v>
      </c>
      <c r="B29" s="68"/>
      <c r="C29" s="66" t="s">
        <v>50</v>
      </c>
      <c r="D29" s="48"/>
      <c r="E29" s="46"/>
      <c r="G29" s="44"/>
      <c r="H29" s="40"/>
      <c r="I29" s="45"/>
      <c r="J29" s="45"/>
      <c r="K29" s="45"/>
      <c r="L29" s="45"/>
      <c r="M29" s="45"/>
      <c r="O29" s="125"/>
    </row>
    <row r="30" spans="1:15" ht="32.25" customHeight="1" thickBot="1" x14ac:dyDescent="0.25">
      <c r="A30" s="337" t="s">
        <v>70</v>
      </c>
      <c r="B30" s="338"/>
      <c r="C30" s="211"/>
      <c r="D30" s="48"/>
      <c r="E30" s="46"/>
      <c r="G30" s="40"/>
      <c r="H30" s="40"/>
      <c r="I30" s="40"/>
      <c r="J30" s="40"/>
    </row>
    <row r="31" spans="1:15" ht="32.25" customHeight="1" thickBot="1" x14ac:dyDescent="0.25">
      <c r="A31" s="186" t="s">
        <v>59</v>
      </c>
      <c r="B31" s="343"/>
      <c r="C31" s="344"/>
      <c r="D31" s="48"/>
      <c r="E31" s="46"/>
      <c r="G31" s="40"/>
      <c r="H31" s="40"/>
      <c r="I31" s="40"/>
      <c r="J31" s="40"/>
    </row>
    <row r="32" spans="1:15" ht="19.5" customHeight="1" thickBot="1" x14ac:dyDescent="0.25">
      <c r="A32" s="47"/>
      <c r="B32" s="47"/>
      <c r="C32" s="47"/>
      <c r="D32" s="48"/>
      <c r="E32" s="46"/>
    </row>
    <row r="33" spans="1:15" ht="16.5" thickBot="1" x14ac:dyDescent="0.25">
      <c r="A33" s="64" t="s">
        <v>40</v>
      </c>
      <c r="B33" s="65"/>
      <c r="C33" s="66" t="s">
        <v>50</v>
      </c>
      <c r="D33" s="48"/>
      <c r="E33" s="46"/>
    </row>
    <row r="34" spans="1:15" ht="28.5" customHeight="1" thickBot="1" x14ac:dyDescent="0.25">
      <c r="A34" s="339" t="s">
        <v>71</v>
      </c>
      <c r="B34" s="340"/>
      <c r="C34" s="211"/>
      <c r="D34" s="69"/>
      <c r="E34" s="46"/>
    </row>
    <row r="35" spans="1:15" ht="27.75" customHeight="1" thickBot="1" x14ac:dyDescent="0.25">
      <c r="A35" s="329" t="s">
        <v>72</v>
      </c>
      <c r="B35" s="330"/>
      <c r="C35" s="211"/>
      <c r="D35" s="69"/>
      <c r="E35" s="46"/>
    </row>
    <row r="36" spans="1:15" ht="16.5" thickBot="1" x14ac:dyDescent="0.25">
      <c r="A36" s="47"/>
      <c r="B36" s="47"/>
      <c r="C36" s="47"/>
      <c r="D36" s="48"/>
      <c r="E36" s="46"/>
    </row>
    <row r="37" spans="1:15" ht="16.5" thickBot="1" x14ac:dyDescent="0.25">
      <c r="A37" s="64" t="s">
        <v>16</v>
      </c>
      <c r="B37" s="71"/>
      <c r="C37" s="66" t="s">
        <v>50</v>
      </c>
      <c r="D37" s="48"/>
      <c r="E37" s="46"/>
    </row>
    <row r="38" spans="1:15" ht="57.75" customHeight="1" thickBot="1" x14ac:dyDescent="0.25">
      <c r="A38" s="349" t="s">
        <v>82</v>
      </c>
      <c r="B38" s="350"/>
      <c r="C38" s="211"/>
      <c r="D38" s="69"/>
      <c r="E38" s="46"/>
    </row>
    <row r="39" spans="1:15" ht="57.75" customHeight="1" thickBot="1" x14ac:dyDescent="0.25">
      <c r="A39" s="349" t="s">
        <v>83</v>
      </c>
      <c r="B39" s="350"/>
      <c r="C39" s="211"/>
      <c r="D39" s="69"/>
      <c r="E39" s="46"/>
    </row>
    <row r="40" spans="1:15" ht="45.75" customHeight="1" thickBot="1" x14ac:dyDescent="0.25">
      <c r="A40" s="321" t="s">
        <v>73</v>
      </c>
      <c r="B40" s="351"/>
      <c r="C40" s="211"/>
      <c r="D40" s="69"/>
      <c r="E40" s="46"/>
    </row>
    <row r="41" spans="1:15" ht="13.5" thickBot="1" x14ac:dyDescent="0.25">
      <c r="A41" s="49"/>
      <c r="B41" s="49"/>
      <c r="C41" s="49"/>
      <c r="D41" s="49"/>
    </row>
    <row r="42" spans="1:15" ht="16.5" thickBot="1" x14ac:dyDescent="0.3">
      <c r="A42" s="163" t="s">
        <v>68</v>
      </c>
      <c r="B42" s="73"/>
      <c r="C42" s="74"/>
      <c r="F42" s="50"/>
    </row>
    <row r="43" spans="1:15" ht="34.5" customHeight="1" thickBot="1" x14ac:dyDescent="0.3">
      <c r="A43" s="321" t="s">
        <v>102</v>
      </c>
      <c r="B43" s="322"/>
      <c r="C43" s="290"/>
      <c r="F43" s="51"/>
    </row>
    <row r="44" spans="1:15" ht="32.25" customHeight="1" thickBot="1" x14ac:dyDescent="0.3">
      <c r="A44" s="321" t="s">
        <v>103</v>
      </c>
      <c r="B44" s="322"/>
      <c r="C44" s="212"/>
      <c r="D44" s="72"/>
      <c r="F44" s="51"/>
    </row>
    <row r="45" spans="1:15" ht="24" customHeight="1" thickBot="1" x14ac:dyDescent="0.25">
      <c r="A45" s="49"/>
      <c r="B45" s="49"/>
      <c r="C45" s="49"/>
      <c r="D45" s="49"/>
    </row>
    <row r="46" spans="1:15" ht="16.5" thickBot="1" x14ac:dyDescent="0.25">
      <c r="A46" s="318" t="s">
        <v>55</v>
      </c>
      <c r="B46" s="319"/>
      <c r="C46" s="319"/>
      <c r="D46" s="320"/>
      <c r="E46" s="46"/>
      <c r="F46" s="46"/>
      <c r="G46" s="44"/>
      <c r="H46" s="40"/>
      <c r="I46" s="45"/>
      <c r="J46" s="45"/>
      <c r="K46" s="45"/>
      <c r="L46" s="45"/>
      <c r="M46" s="45"/>
      <c r="O46" s="125"/>
    </row>
    <row r="47" spans="1:15" ht="19.5" customHeight="1" x14ac:dyDescent="0.2">
      <c r="A47" s="316" t="s">
        <v>101</v>
      </c>
      <c r="B47" s="317"/>
      <c r="C47" s="317"/>
      <c r="D47" s="213">
        <v>0</v>
      </c>
      <c r="E47" s="52"/>
      <c r="F47" s="46"/>
      <c r="G47" s="44"/>
      <c r="H47" s="40"/>
      <c r="I47" s="45"/>
      <c r="J47" s="45"/>
      <c r="K47" s="45"/>
      <c r="L47" s="45"/>
      <c r="M47" s="45"/>
      <c r="O47" s="125"/>
    </row>
    <row r="48" spans="1:15" ht="19.5" customHeight="1" thickBot="1" x14ac:dyDescent="0.25">
      <c r="A48" s="314" t="s">
        <v>85</v>
      </c>
      <c r="B48" s="315"/>
      <c r="C48" s="315"/>
      <c r="D48" s="216">
        <v>0</v>
      </c>
      <c r="E48" s="52"/>
      <c r="F48" s="46"/>
      <c r="G48" s="44"/>
      <c r="H48" s="40"/>
      <c r="I48" s="45"/>
      <c r="J48" s="45"/>
      <c r="K48" s="45"/>
      <c r="L48" s="45"/>
      <c r="M48" s="45"/>
      <c r="O48" s="125"/>
    </row>
    <row r="49" spans="1:15" ht="19.5" customHeight="1" thickBot="1" x14ac:dyDescent="0.25">
      <c r="A49" s="127"/>
      <c r="B49" s="128"/>
      <c r="C49" s="128"/>
      <c r="D49" s="120"/>
      <c r="E49" s="52"/>
      <c r="F49" s="46"/>
      <c r="G49" s="44"/>
      <c r="H49" s="40"/>
      <c r="I49" s="45"/>
      <c r="J49" s="45"/>
      <c r="K49" s="45"/>
      <c r="L49" s="45"/>
      <c r="M49" s="45"/>
      <c r="O49" s="125"/>
    </row>
    <row r="50" spans="1:15" ht="19.5" customHeight="1" thickBot="1" x14ac:dyDescent="0.25">
      <c r="A50" s="307" t="s">
        <v>109</v>
      </c>
      <c r="B50" s="305"/>
      <c r="C50" s="345"/>
      <c r="D50" s="346"/>
      <c r="E50" s="52"/>
      <c r="F50" s="46"/>
      <c r="G50" s="44"/>
      <c r="H50" s="40"/>
      <c r="I50" s="45"/>
      <c r="J50" s="45"/>
      <c r="K50" s="45"/>
      <c r="L50" s="45"/>
      <c r="M50" s="45"/>
      <c r="O50" s="125"/>
    </row>
    <row r="51" spans="1:15" ht="19.5" customHeight="1" thickBot="1" x14ac:dyDescent="0.25">
      <c r="A51" s="304" t="s">
        <v>110</v>
      </c>
      <c r="B51" s="305"/>
      <c r="C51" s="364"/>
      <c r="D51" s="300">
        <f>Bilagsoversigt!H152+Bilagsoversigt!J152</f>
        <v>0</v>
      </c>
      <c r="E51" s="52"/>
      <c r="F51" s="46"/>
      <c r="G51" s="44"/>
      <c r="H51" s="40"/>
      <c r="I51" s="45"/>
      <c r="J51" s="45"/>
      <c r="K51" s="45"/>
      <c r="L51" s="45"/>
      <c r="M51" s="45"/>
      <c r="O51" s="125"/>
    </row>
    <row r="52" spans="1:15" ht="19.5" customHeight="1" thickBot="1" x14ac:dyDescent="0.25">
      <c r="A52" s="304" t="s">
        <v>111</v>
      </c>
      <c r="B52" s="305"/>
      <c r="C52" s="306"/>
      <c r="D52" s="300">
        <f>Bilagsoversigt!L152</f>
        <v>0</v>
      </c>
      <c r="E52" s="52"/>
      <c r="F52" s="46"/>
      <c r="G52" s="44"/>
      <c r="H52" s="40"/>
      <c r="I52" s="45"/>
      <c r="J52" s="45"/>
      <c r="K52" s="45"/>
      <c r="L52" s="45"/>
      <c r="M52" s="45"/>
      <c r="O52" s="125"/>
    </row>
    <row r="53" spans="1:15" ht="33.75" customHeight="1" thickBot="1" x14ac:dyDescent="0.3">
      <c r="A53" s="307" t="s">
        <v>112</v>
      </c>
      <c r="B53" s="308"/>
      <c r="C53" s="308"/>
      <c r="D53" s="300">
        <f>Bilagsoversigt!N152</f>
        <v>0</v>
      </c>
      <c r="E53" s="60"/>
      <c r="F53" s="53"/>
      <c r="G53" s="44"/>
      <c r="H53" s="40"/>
      <c r="I53" s="45"/>
      <c r="J53" s="45"/>
      <c r="K53" s="45"/>
      <c r="L53" s="45"/>
      <c r="M53" s="45"/>
      <c r="O53" s="125"/>
    </row>
    <row r="54" spans="1:15" ht="19.5" customHeight="1" thickBot="1" x14ac:dyDescent="0.3">
      <c r="A54" s="127"/>
      <c r="B54" s="128"/>
      <c r="C54" s="128"/>
      <c r="D54" s="120"/>
      <c r="E54" s="142"/>
      <c r="F54" s="53"/>
      <c r="G54" s="44"/>
      <c r="H54" s="40"/>
      <c r="I54" s="45"/>
      <c r="J54" s="45"/>
      <c r="K54" s="45"/>
      <c r="L54" s="45"/>
      <c r="M54" s="45"/>
      <c r="O54" s="125"/>
    </row>
    <row r="55" spans="1:15" ht="16.5" thickBot="1" x14ac:dyDescent="0.3">
      <c r="A55" s="75" t="s">
        <v>34</v>
      </c>
      <c r="B55" s="352" t="s">
        <v>32</v>
      </c>
      <c r="C55" s="333"/>
      <c r="D55" s="66" t="s">
        <v>33</v>
      </c>
      <c r="E55" s="53"/>
      <c r="F55" s="54"/>
      <c r="G55" s="44"/>
      <c r="H55" s="40"/>
      <c r="I55" s="45"/>
      <c r="J55" s="45"/>
      <c r="K55" s="45"/>
      <c r="L55" s="45"/>
      <c r="M55" s="45"/>
      <c r="O55" s="125"/>
    </row>
    <row r="56" spans="1:15" ht="15.75" x14ac:dyDescent="0.25">
      <c r="A56" s="5" t="s">
        <v>17</v>
      </c>
      <c r="B56" s="353"/>
      <c r="C56" s="354"/>
      <c r="D56" s="214">
        <v>0</v>
      </c>
      <c r="E56" s="53"/>
      <c r="F56" s="54"/>
      <c r="G56" s="44"/>
      <c r="H56" s="40"/>
      <c r="I56" s="45"/>
      <c r="J56" s="45"/>
      <c r="K56" s="45"/>
      <c r="L56" s="45"/>
      <c r="M56" s="45"/>
      <c r="O56" s="125"/>
    </row>
    <row r="57" spans="1:15" ht="15.75" x14ac:dyDescent="0.25">
      <c r="A57" s="6" t="s">
        <v>17</v>
      </c>
      <c r="B57" s="355"/>
      <c r="C57" s="356"/>
      <c r="D57" s="215">
        <v>0</v>
      </c>
      <c r="E57" s="53"/>
      <c r="F57" s="54"/>
      <c r="G57" s="44"/>
      <c r="H57" s="40"/>
      <c r="I57" s="45"/>
      <c r="J57" s="45"/>
      <c r="K57" s="45"/>
      <c r="L57" s="45"/>
      <c r="M57" s="45"/>
      <c r="O57" s="125"/>
    </row>
    <row r="58" spans="1:15" ht="16.5" thickBot="1" x14ac:dyDescent="0.3">
      <c r="A58" s="7" t="s">
        <v>17</v>
      </c>
      <c r="B58" s="357"/>
      <c r="C58" s="358"/>
      <c r="D58" s="216">
        <v>0</v>
      </c>
      <c r="E58" s="53"/>
      <c r="F58" s="54"/>
      <c r="G58" s="44"/>
      <c r="H58" s="40"/>
      <c r="I58" s="45"/>
      <c r="J58" s="45"/>
      <c r="K58" s="45"/>
      <c r="L58" s="45"/>
      <c r="M58" s="45"/>
      <c r="O58" s="125"/>
    </row>
    <row r="59" spans="1:15" ht="16.5" thickBot="1" x14ac:dyDescent="0.3">
      <c r="A59" s="205" t="s">
        <v>4</v>
      </c>
      <c r="B59" s="207"/>
      <c r="C59" s="206"/>
      <c r="D59" s="208">
        <f>SUM(D56:D58)</f>
        <v>0</v>
      </c>
      <c r="E59" s="53"/>
      <c r="F59" s="54"/>
      <c r="G59" s="44"/>
      <c r="H59" s="40"/>
      <c r="I59" s="45"/>
      <c r="J59" s="45"/>
      <c r="K59" s="45"/>
      <c r="L59" s="45"/>
      <c r="M59" s="45"/>
      <c r="O59" s="125"/>
    </row>
    <row r="60" spans="1:15" ht="16.5" thickBot="1" x14ac:dyDescent="0.3">
      <c r="A60" s="204"/>
      <c r="B60" s="55"/>
      <c r="C60" s="56"/>
      <c r="D60" s="140"/>
      <c r="E60" s="141"/>
      <c r="F60" s="54"/>
      <c r="G60" s="44"/>
      <c r="H60" s="40"/>
      <c r="I60" s="45"/>
      <c r="J60" s="45"/>
      <c r="K60" s="45"/>
      <c r="L60" s="45"/>
      <c r="M60" s="45"/>
      <c r="O60" s="125"/>
    </row>
    <row r="61" spans="1:15" ht="16.5" thickBot="1" x14ac:dyDescent="0.3">
      <c r="A61" s="304" t="s">
        <v>87</v>
      </c>
      <c r="B61" s="359"/>
      <c r="C61" s="360"/>
      <c r="D61" s="217">
        <v>0</v>
      </c>
      <c r="E61" s="57"/>
      <c r="F61" s="62"/>
      <c r="I61" s="59"/>
      <c r="J61" s="59"/>
      <c r="K61" s="59"/>
      <c r="L61" s="59"/>
      <c r="M61" s="59"/>
      <c r="O61" s="124"/>
    </row>
    <row r="62" spans="1:15" ht="16.5" thickBot="1" x14ac:dyDescent="0.3">
      <c r="A62" s="126"/>
      <c r="B62" s="55"/>
      <c r="C62" s="56"/>
      <c r="D62" s="140"/>
      <c r="E62" s="141"/>
      <c r="F62" s="54"/>
      <c r="G62" s="44"/>
      <c r="H62" s="40"/>
      <c r="I62" s="45"/>
      <c r="J62" s="45"/>
      <c r="K62" s="45"/>
      <c r="L62" s="45"/>
      <c r="M62" s="45"/>
      <c r="O62" s="125"/>
    </row>
    <row r="63" spans="1:15" ht="23.25" customHeight="1" thickBot="1" x14ac:dyDescent="0.3">
      <c r="A63" s="307" t="s">
        <v>60</v>
      </c>
      <c r="B63" s="345"/>
      <c r="C63" s="345"/>
      <c r="D63" s="346"/>
      <c r="E63" s="60"/>
      <c r="F63" s="53"/>
      <c r="G63" s="44"/>
      <c r="H63" s="40"/>
      <c r="I63" s="45"/>
      <c r="J63" s="45"/>
      <c r="K63" s="45"/>
      <c r="L63" s="45"/>
      <c r="M63" s="45"/>
      <c r="O63" s="125"/>
    </row>
    <row r="64" spans="1:15" ht="36" customHeight="1" thickBot="1" x14ac:dyDescent="0.3">
      <c r="A64" s="361" t="s">
        <v>86</v>
      </c>
      <c r="B64" s="362"/>
      <c r="C64" s="363"/>
      <c r="D64" s="291">
        <v>0</v>
      </c>
      <c r="E64" s="57"/>
      <c r="F64" s="62"/>
      <c r="I64" s="59"/>
      <c r="J64" s="59"/>
      <c r="K64" s="59"/>
      <c r="L64" s="59"/>
      <c r="M64" s="59"/>
      <c r="O64" s="124"/>
    </row>
    <row r="65" spans="1:15" ht="45" customHeight="1" thickBot="1" x14ac:dyDescent="0.3">
      <c r="A65" s="304" t="s">
        <v>113</v>
      </c>
      <c r="B65" s="359"/>
      <c r="C65" s="359"/>
      <c r="D65" s="295">
        <f>D51-D59-D61-D64</f>
        <v>0</v>
      </c>
      <c r="E65" s="57"/>
      <c r="F65" s="62"/>
      <c r="I65" s="59"/>
      <c r="J65" s="59"/>
      <c r="K65" s="59"/>
      <c r="L65" s="59"/>
      <c r="M65" s="59"/>
      <c r="O65" s="124"/>
    </row>
    <row r="66" spans="1:15" ht="16.5" customHeight="1" thickBot="1" x14ac:dyDescent="0.3">
      <c r="A66" s="292"/>
      <c r="B66" s="293"/>
      <c r="C66" s="293"/>
      <c r="D66" s="294"/>
      <c r="E66" s="57"/>
      <c r="F66" s="62"/>
      <c r="I66" s="59"/>
      <c r="J66" s="59"/>
      <c r="K66" s="59"/>
      <c r="L66" s="59"/>
      <c r="M66" s="59"/>
      <c r="O66" s="124"/>
    </row>
    <row r="67" spans="1:15" ht="16.5" thickBot="1" x14ac:dyDescent="0.3">
      <c r="A67" s="76" t="s">
        <v>53</v>
      </c>
      <c r="B67" s="77"/>
      <c r="C67" s="77"/>
      <c r="D67" s="78">
        <f>Bilagsoversigt!J152*D47</f>
        <v>0</v>
      </c>
      <c r="E67" s="57"/>
      <c r="F67" s="62"/>
      <c r="I67" s="59"/>
      <c r="J67" s="59"/>
      <c r="K67" s="59"/>
      <c r="L67" s="59"/>
      <c r="M67" s="59"/>
      <c r="O67" s="124"/>
    </row>
    <row r="68" spans="1:15" ht="15.75" x14ac:dyDescent="0.25">
      <c r="A68" s="341" t="s">
        <v>56</v>
      </c>
      <c r="B68" s="77" t="s">
        <v>88</v>
      </c>
      <c r="C68" s="77"/>
      <c r="D68" s="347">
        <f>D48-D64-D67</f>
        <v>0</v>
      </c>
      <c r="E68" s="57"/>
      <c r="I68" s="59"/>
      <c r="J68" s="59"/>
      <c r="K68" s="59"/>
      <c r="L68" s="59"/>
      <c r="M68" s="59"/>
      <c r="O68" s="124"/>
    </row>
    <row r="69" spans="1:15" ht="16.5" thickBot="1" x14ac:dyDescent="0.25">
      <c r="A69" s="342"/>
      <c r="B69" s="79" t="s">
        <v>89</v>
      </c>
      <c r="C69" s="79"/>
      <c r="D69" s="348"/>
      <c r="E69" s="61"/>
      <c r="F69" s="62"/>
      <c r="I69" s="59"/>
      <c r="J69" s="59"/>
      <c r="K69" s="59"/>
      <c r="L69" s="59"/>
      <c r="M69" s="59"/>
      <c r="O69" s="124"/>
    </row>
    <row r="70" spans="1:15" x14ac:dyDescent="0.2">
      <c r="D70" s="58"/>
    </row>
    <row r="71" spans="1:15" ht="15.75" x14ac:dyDescent="0.2">
      <c r="F71" s="52"/>
    </row>
    <row r="72" spans="1:15" x14ac:dyDescent="0.2">
      <c r="A72" s="1"/>
      <c r="B72" s="4"/>
      <c r="C72" s="4"/>
    </row>
    <row r="73" spans="1:15" x14ac:dyDescent="0.2">
      <c r="A73" s="4"/>
      <c r="B73" s="4"/>
      <c r="C73" s="4"/>
    </row>
    <row r="74" spans="1:15" x14ac:dyDescent="0.2">
      <c r="A74" s="4"/>
      <c r="B74" s="4"/>
      <c r="C74" s="4"/>
      <c r="D74" s="63"/>
    </row>
    <row r="75" spans="1:15" x14ac:dyDescent="0.2">
      <c r="A75" s="4"/>
      <c r="B75" s="4"/>
      <c r="C75" s="4"/>
      <c r="D75" s="63"/>
    </row>
    <row r="76" spans="1:15" x14ac:dyDescent="0.2">
      <c r="A76" s="4"/>
      <c r="B76" s="4"/>
      <c r="C76" s="4"/>
    </row>
    <row r="77" spans="1:15" x14ac:dyDescent="0.2">
      <c r="A77" s="4"/>
      <c r="B77" s="4"/>
      <c r="C77" s="4"/>
      <c r="D77" s="63"/>
    </row>
    <row r="78" spans="1:15" x14ac:dyDescent="0.2">
      <c r="A78" s="4"/>
      <c r="B78" s="4"/>
      <c r="C78" s="4"/>
      <c r="D78" s="63"/>
    </row>
    <row r="79" spans="1:15" x14ac:dyDescent="0.2">
      <c r="A79" s="4"/>
      <c r="B79" s="4"/>
      <c r="C79" s="4"/>
    </row>
    <row r="80" spans="1:15" x14ac:dyDescent="0.2">
      <c r="A80" s="4"/>
      <c r="B80" s="4"/>
      <c r="C80" s="4"/>
      <c r="D80" s="63"/>
    </row>
    <row r="81" spans="1:4" x14ac:dyDescent="0.2">
      <c r="A81" s="4"/>
      <c r="B81" s="4"/>
      <c r="C81" s="4"/>
      <c r="D81" s="63"/>
    </row>
    <row r="82" spans="1:4" x14ac:dyDescent="0.2">
      <c r="A82" s="4"/>
      <c r="B82" s="4"/>
      <c r="C82" s="4"/>
      <c r="D82" s="63"/>
    </row>
    <row r="83" spans="1:4" x14ac:dyDescent="0.2">
      <c r="A83" s="4"/>
      <c r="B83" s="4"/>
      <c r="C83" s="4"/>
      <c r="D83" s="63"/>
    </row>
    <row r="84" spans="1:4" x14ac:dyDescent="0.2">
      <c r="A84" s="4"/>
      <c r="B84" s="4"/>
      <c r="C84" s="4"/>
    </row>
    <row r="85" spans="1:4" x14ac:dyDescent="0.2">
      <c r="A85" s="89"/>
      <c r="B85" s="4"/>
      <c r="C85" s="4"/>
    </row>
    <row r="86" spans="1:4" x14ac:dyDescent="0.2">
      <c r="A86" s="16"/>
      <c r="B86" s="4"/>
      <c r="C86" s="4"/>
    </row>
    <row r="87" spans="1:4" x14ac:dyDescent="0.2">
      <c r="A87" s="4"/>
      <c r="B87" s="4"/>
      <c r="C87" s="4"/>
    </row>
    <row r="88" spans="1:4" x14ac:dyDescent="0.2">
      <c r="A88" s="16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x14ac:dyDescent="0.2">
      <c r="A92" s="4"/>
      <c r="B92" s="4"/>
      <c r="C92" s="4"/>
    </row>
    <row r="93" spans="1:4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</sheetData>
  <protectedRanges>
    <protectedRange sqref="B31" name="Område6"/>
    <protectedRange sqref="C27 C30 C34:C35 C38:C40" name="Område4"/>
    <protectedRange sqref="C24" name="Område3"/>
    <protectedRange sqref="C21" name="Område2"/>
    <protectedRange sqref="B8:D18" name="Område1"/>
    <protectedRange sqref="B43:C44" name="Område9"/>
    <protectedRange sqref="D47:D48" name="Område10"/>
    <protectedRange sqref="B56:D58" name="Område11"/>
    <protectedRange sqref="D61 D64" name="Område12"/>
    <protectedRange sqref="D50" name="Område10_1"/>
  </protectedRanges>
  <mergeCells count="42">
    <mergeCell ref="A68:A69"/>
    <mergeCell ref="B31:C31"/>
    <mergeCell ref="A63:D63"/>
    <mergeCell ref="D68:D69"/>
    <mergeCell ref="A38:B38"/>
    <mergeCell ref="A39:B39"/>
    <mergeCell ref="A40:B40"/>
    <mergeCell ref="B55:C55"/>
    <mergeCell ref="B56:C56"/>
    <mergeCell ref="B57:C57"/>
    <mergeCell ref="B58:C58"/>
    <mergeCell ref="A61:C61"/>
    <mergeCell ref="A64:C64"/>
    <mergeCell ref="A65:C65"/>
    <mergeCell ref="A50:D50"/>
    <mergeCell ref="A51:C51"/>
    <mergeCell ref="B17:D17"/>
    <mergeCell ref="B16:D16"/>
    <mergeCell ref="A35:B35"/>
    <mergeCell ref="A1:D1"/>
    <mergeCell ref="B15:D15"/>
    <mergeCell ref="B8:D8"/>
    <mergeCell ref="B9:D9"/>
    <mergeCell ref="B11:D11"/>
    <mergeCell ref="B12:D12"/>
    <mergeCell ref="B13:D13"/>
    <mergeCell ref="B14:D14"/>
    <mergeCell ref="B10:D10"/>
    <mergeCell ref="A24:B24"/>
    <mergeCell ref="A30:B30"/>
    <mergeCell ref="A27:B27"/>
    <mergeCell ref="A34:B34"/>
    <mergeCell ref="A52:C52"/>
    <mergeCell ref="A53:C53"/>
    <mergeCell ref="B18:D18"/>
    <mergeCell ref="H28:I28"/>
    <mergeCell ref="H27:I27"/>
    <mergeCell ref="A48:C48"/>
    <mergeCell ref="A47:C47"/>
    <mergeCell ref="A46:D46"/>
    <mergeCell ref="A43:B43"/>
    <mergeCell ref="A44:B44"/>
  </mergeCells>
  <dataValidations count="3">
    <dataValidation type="list" allowBlank="1" showInputMessage="1" showErrorMessage="1" sqref="C21">
      <formula1>$O$1:$O$3</formula1>
    </dataValidation>
    <dataValidation type="list" allowBlank="1" showInputMessage="1" showErrorMessage="1" sqref="C24">
      <formula1>$O$6:$O$9</formula1>
    </dataValidation>
    <dataValidation type="list" allowBlank="1" showInputMessage="1" showErrorMessage="1" sqref="C27 C30 C34:C35 C38:C40">
      <formula1>$O$6:$O$8</formula1>
    </dataValidation>
  </dataValidations>
  <hyperlinks>
    <hyperlink ref="A7:C7" location="Underskrift!A1" display="Klik her for at underskrive din anmodning om udbetaling"/>
  </hyperlinks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58"/>
  <sheetViews>
    <sheetView showGridLines="0" tabSelected="1" zoomScale="60" zoomScaleNormal="60" workbookViewId="0">
      <pane ySplit="1" topLeftCell="A131" activePane="bottomLeft" state="frozen"/>
      <selection pane="bottomLeft" activeCell="D1" sqref="D1"/>
    </sheetView>
  </sheetViews>
  <sheetFormatPr defaultRowHeight="12.75" x14ac:dyDescent="0.2"/>
  <cols>
    <col min="1" max="1" width="46.85546875" style="15" customWidth="1"/>
    <col min="2" max="2" width="16.5703125" style="16" customWidth="1"/>
    <col min="3" max="3" width="44.7109375" style="15" bestFit="1" customWidth="1"/>
    <col min="4" max="4" width="42.140625" style="15" customWidth="1"/>
    <col min="5" max="5" width="14.85546875" style="16" customWidth="1"/>
    <col min="6" max="6" width="16" style="16" customWidth="1"/>
    <col min="7" max="7" width="17.7109375" style="178" customWidth="1"/>
    <col min="8" max="8" width="40.7109375" style="16" customWidth="1"/>
    <col min="9" max="9" width="25.85546875" style="178" customWidth="1"/>
    <col min="10" max="10" width="39.7109375" style="22" bestFit="1" customWidth="1"/>
    <col min="11" max="11" width="25" style="22" customWidth="1"/>
    <col min="12" max="12" width="29.28515625" style="19" customWidth="1"/>
    <col min="13" max="13" width="32.140625" style="16" customWidth="1"/>
    <col min="14" max="14" width="32.85546875" style="16" customWidth="1"/>
    <col min="15" max="16384" width="9.140625" style="16"/>
  </cols>
  <sheetData>
    <row r="1" spans="1:14" s="9" customFormat="1" ht="294.75" customHeight="1" thickBot="1" x14ac:dyDescent="0.3">
      <c r="A1" s="80" t="s">
        <v>7</v>
      </c>
      <c r="B1" s="81" t="s">
        <v>6</v>
      </c>
      <c r="C1" s="82" t="s">
        <v>18</v>
      </c>
      <c r="D1" s="82" t="s">
        <v>5</v>
      </c>
      <c r="E1" s="81" t="s">
        <v>2</v>
      </c>
      <c r="F1" s="83" t="s">
        <v>3</v>
      </c>
      <c r="G1" s="172" t="s">
        <v>44</v>
      </c>
      <c r="H1" s="85" t="s">
        <v>19</v>
      </c>
      <c r="I1" s="172" t="s">
        <v>35</v>
      </c>
      <c r="J1" s="84" t="s">
        <v>76</v>
      </c>
      <c r="K1" s="84" t="s">
        <v>54</v>
      </c>
      <c r="L1" s="86" t="s">
        <v>61</v>
      </c>
      <c r="M1" s="81" t="s">
        <v>100</v>
      </c>
      <c r="N1" s="87"/>
    </row>
    <row r="2" spans="1:14" s="9" customFormat="1" ht="39" customHeight="1" thickBot="1" x14ac:dyDescent="0.25">
      <c r="A2" s="280"/>
      <c r="B2" s="8"/>
      <c r="C2" s="12"/>
      <c r="D2" s="12"/>
      <c r="E2" s="13"/>
      <c r="F2" s="13"/>
      <c r="G2" s="173"/>
      <c r="H2" s="13"/>
      <c r="I2" s="173"/>
      <c r="J2" s="100"/>
      <c r="K2" s="101"/>
      <c r="L2" s="101"/>
      <c r="M2" s="101"/>
      <c r="N2" s="149"/>
    </row>
    <row r="3" spans="1:14" s="9" customFormat="1" ht="20.25" customHeight="1" x14ac:dyDescent="0.2">
      <c r="A3" s="24"/>
      <c r="B3" s="269"/>
      <c r="C3" s="270"/>
      <c r="D3" s="270"/>
      <c r="E3" s="271"/>
      <c r="F3" s="272"/>
      <c r="G3" s="273"/>
      <c r="H3" s="224">
        <v>0</v>
      </c>
      <c r="I3" s="274"/>
      <c r="J3" s="102"/>
      <c r="K3" s="90"/>
      <c r="L3" s="29"/>
      <c r="M3" s="30"/>
      <c r="N3" s="31"/>
    </row>
    <row r="4" spans="1:14" s="9" customFormat="1" ht="20.25" customHeight="1" x14ac:dyDescent="0.2">
      <c r="A4" s="25"/>
      <c r="B4" s="275"/>
      <c r="C4" s="227"/>
      <c r="D4" s="227"/>
      <c r="E4" s="276"/>
      <c r="F4" s="277"/>
      <c r="G4" s="297"/>
      <c r="H4" s="224">
        <v>0</v>
      </c>
      <c r="I4" s="231"/>
      <c r="J4" s="102"/>
      <c r="K4" s="90"/>
      <c r="L4" s="29"/>
      <c r="M4" s="30"/>
      <c r="N4" s="31"/>
    </row>
    <row r="5" spans="1:14" s="9" customFormat="1" ht="17.25" customHeight="1" x14ac:dyDescent="0.2">
      <c r="A5" s="25"/>
      <c r="B5" s="257"/>
      <c r="C5" s="227"/>
      <c r="D5" s="227"/>
      <c r="E5" s="228"/>
      <c r="F5" s="228"/>
      <c r="G5" s="223"/>
      <c r="H5" s="224">
        <v>0</v>
      </c>
      <c r="I5" s="231"/>
      <c r="J5" s="102"/>
      <c r="K5" s="90"/>
      <c r="L5" s="29"/>
      <c r="M5" s="30"/>
      <c r="N5" s="31"/>
    </row>
    <row r="6" spans="1:14" s="9" customFormat="1" ht="20.25" customHeight="1" x14ac:dyDescent="0.2">
      <c r="A6" s="25"/>
      <c r="B6" s="257"/>
      <c r="C6" s="227"/>
      <c r="D6" s="227"/>
      <c r="E6" s="228"/>
      <c r="F6" s="228"/>
      <c r="G6" s="223"/>
      <c r="H6" s="224">
        <v>0</v>
      </c>
      <c r="I6" s="231"/>
      <c r="J6" s="102"/>
      <c r="K6" s="90"/>
      <c r="L6" s="29"/>
      <c r="M6" s="30"/>
      <c r="N6" s="32"/>
    </row>
    <row r="7" spans="1:14" s="9" customFormat="1" ht="17.25" customHeight="1" x14ac:dyDescent="0.2">
      <c r="A7" s="25"/>
      <c r="B7" s="257"/>
      <c r="C7" s="227"/>
      <c r="D7" s="227"/>
      <c r="E7" s="228"/>
      <c r="F7" s="228"/>
      <c r="G7" s="223"/>
      <c r="H7" s="224">
        <v>0</v>
      </c>
      <c r="I7" s="231"/>
      <c r="J7" s="102"/>
      <c r="K7" s="90"/>
      <c r="L7" s="29"/>
      <c r="M7" s="30"/>
      <c r="N7" s="32"/>
    </row>
    <row r="8" spans="1:14" s="9" customFormat="1" ht="18.75" customHeight="1" x14ac:dyDescent="0.2">
      <c r="A8" s="25"/>
      <c r="B8" s="257"/>
      <c r="C8" s="227"/>
      <c r="D8" s="227"/>
      <c r="E8" s="228"/>
      <c r="F8" s="228"/>
      <c r="G8" s="223"/>
      <c r="H8" s="224">
        <v>0</v>
      </c>
      <c r="I8" s="231"/>
      <c r="J8" s="102"/>
      <c r="K8" s="90"/>
      <c r="L8" s="29"/>
      <c r="M8" s="30"/>
      <c r="N8" s="32"/>
    </row>
    <row r="9" spans="1:14" s="9" customFormat="1" ht="15" x14ac:dyDescent="0.2">
      <c r="A9" s="25"/>
      <c r="B9" s="257"/>
      <c r="C9" s="227"/>
      <c r="D9" s="227"/>
      <c r="E9" s="228"/>
      <c r="F9" s="228"/>
      <c r="G9" s="223"/>
      <c r="H9" s="224">
        <v>0</v>
      </c>
      <c r="I9" s="231"/>
      <c r="J9" s="102"/>
      <c r="K9" s="90"/>
      <c r="L9" s="29"/>
      <c r="M9" s="30"/>
      <c r="N9" s="32"/>
    </row>
    <row r="10" spans="1:14" s="9" customFormat="1" ht="15" x14ac:dyDescent="0.2">
      <c r="A10" s="25"/>
      <c r="B10" s="257"/>
      <c r="C10" s="227"/>
      <c r="D10" s="227"/>
      <c r="E10" s="228"/>
      <c r="F10" s="228"/>
      <c r="G10" s="223"/>
      <c r="H10" s="224">
        <v>0</v>
      </c>
      <c r="I10" s="231"/>
      <c r="J10" s="102"/>
      <c r="K10" s="90"/>
      <c r="L10" s="29"/>
      <c r="M10" s="30"/>
      <c r="N10" s="32"/>
    </row>
    <row r="11" spans="1:14" s="9" customFormat="1" ht="15" x14ac:dyDescent="0.2">
      <c r="A11" s="25"/>
      <c r="B11" s="257"/>
      <c r="C11" s="227"/>
      <c r="D11" s="227"/>
      <c r="E11" s="228"/>
      <c r="F11" s="228"/>
      <c r="G11" s="223"/>
      <c r="H11" s="224">
        <v>0</v>
      </c>
      <c r="I11" s="231"/>
      <c r="J11" s="102"/>
      <c r="K11" s="90"/>
      <c r="L11" s="29"/>
      <c r="M11" s="30"/>
      <c r="N11" s="32"/>
    </row>
    <row r="12" spans="1:14" s="9" customFormat="1" ht="15" x14ac:dyDescent="0.2">
      <c r="A12" s="25"/>
      <c r="B12" s="257"/>
      <c r="C12" s="227"/>
      <c r="D12" s="227"/>
      <c r="E12" s="228"/>
      <c r="F12" s="228"/>
      <c r="G12" s="223"/>
      <c r="H12" s="224">
        <v>0</v>
      </c>
      <c r="I12" s="231"/>
      <c r="J12" s="102"/>
      <c r="K12" s="90"/>
      <c r="L12" s="29"/>
      <c r="M12" s="30"/>
      <c r="N12" s="32"/>
    </row>
    <row r="13" spans="1:14" s="9" customFormat="1" ht="15" x14ac:dyDescent="0.2">
      <c r="A13" s="25"/>
      <c r="B13" s="257"/>
      <c r="C13" s="227"/>
      <c r="D13" s="227"/>
      <c r="E13" s="228"/>
      <c r="F13" s="228"/>
      <c r="G13" s="223"/>
      <c r="H13" s="224">
        <v>0</v>
      </c>
      <c r="I13" s="231"/>
      <c r="J13" s="102"/>
      <c r="K13" s="90"/>
      <c r="L13" s="29"/>
      <c r="M13" s="30"/>
      <c r="N13" s="32"/>
    </row>
    <row r="14" spans="1:14" s="9" customFormat="1" ht="15" x14ac:dyDescent="0.2">
      <c r="A14" s="25"/>
      <c r="B14" s="257"/>
      <c r="C14" s="227"/>
      <c r="D14" s="227"/>
      <c r="E14" s="245"/>
      <c r="F14" s="245"/>
      <c r="G14" s="223"/>
      <c r="H14" s="224">
        <v>0</v>
      </c>
      <c r="I14" s="231"/>
      <c r="J14" s="102"/>
      <c r="K14" s="90"/>
      <c r="L14" s="29"/>
      <c r="M14" s="30"/>
      <c r="N14" s="32"/>
    </row>
    <row r="15" spans="1:14" s="9" customFormat="1" ht="15.75" thickBot="1" x14ac:dyDescent="0.25">
      <c r="A15" s="26"/>
      <c r="B15" s="278"/>
      <c r="C15" s="233"/>
      <c r="D15" s="233"/>
      <c r="E15" s="234"/>
      <c r="F15" s="234"/>
      <c r="G15" s="279"/>
      <c r="H15" s="224">
        <v>0</v>
      </c>
      <c r="I15" s="236"/>
      <c r="J15" s="102"/>
      <c r="K15" s="90"/>
      <c r="L15" s="29"/>
      <c r="M15" s="30"/>
      <c r="N15" s="32"/>
    </row>
    <row r="16" spans="1:14" s="9" customFormat="1" ht="38.25" customHeight="1" thickBot="1" x14ac:dyDescent="0.25">
      <c r="A16" s="94" t="s">
        <v>4</v>
      </c>
      <c r="B16" s="95"/>
      <c r="C16" s="96"/>
      <c r="D16" s="96"/>
      <c r="E16" s="97"/>
      <c r="F16" s="97"/>
      <c r="G16" s="174"/>
      <c r="H16" s="104">
        <f>SUM(H3:H15)</f>
        <v>0</v>
      </c>
      <c r="I16" s="179"/>
      <c r="J16" s="237">
        <v>0</v>
      </c>
      <c r="K16" s="106">
        <f>H16+J16</f>
        <v>0</v>
      </c>
      <c r="L16" s="238">
        <v>0</v>
      </c>
      <c r="M16" s="107">
        <f>L16*1.1</f>
        <v>0</v>
      </c>
      <c r="N16" s="148">
        <f>IF(K16&lt;M16,K16,M16)-J16</f>
        <v>0</v>
      </c>
    </row>
    <row r="17" spans="1:14" s="9" customFormat="1" ht="39" customHeight="1" thickBot="1" x14ac:dyDescent="0.25">
      <c r="A17" s="218"/>
      <c r="B17" s="8"/>
      <c r="C17" s="12"/>
      <c r="D17" s="12"/>
      <c r="E17" s="13"/>
      <c r="F17" s="13"/>
      <c r="G17" s="173"/>
      <c r="H17" s="105"/>
      <c r="I17" s="173"/>
      <c r="J17" s="108"/>
      <c r="K17" s="109"/>
      <c r="L17" s="110"/>
      <c r="M17" s="110"/>
      <c r="N17" s="92"/>
    </row>
    <row r="18" spans="1:14" s="9" customFormat="1" ht="15" x14ac:dyDescent="0.2">
      <c r="A18" s="24"/>
      <c r="B18" s="219"/>
      <c r="C18" s="220"/>
      <c r="D18" s="220"/>
      <c r="E18" s="221"/>
      <c r="F18" s="222"/>
      <c r="G18" s="223"/>
      <c r="H18" s="224">
        <v>0</v>
      </c>
      <c r="I18" s="225"/>
      <c r="J18" s="111"/>
      <c r="K18" s="112"/>
      <c r="L18" s="98"/>
      <c r="M18" s="113"/>
      <c r="N18" s="34"/>
    </row>
    <row r="19" spans="1:14" s="9" customFormat="1" ht="15" x14ac:dyDescent="0.2">
      <c r="A19" s="25"/>
      <c r="B19" s="226"/>
      <c r="C19" s="227"/>
      <c r="D19" s="227"/>
      <c r="E19" s="228"/>
      <c r="F19" s="229"/>
      <c r="G19" s="230"/>
      <c r="H19" s="224">
        <v>0</v>
      </c>
      <c r="I19" s="231"/>
      <c r="J19" s="111"/>
      <c r="K19" s="112"/>
      <c r="L19" s="98"/>
      <c r="M19" s="113"/>
      <c r="N19" s="34"/>
    </row>
    <row r="20" spans="1:14" s="9" customFormat="1" ht="15" x14ac:dyDescent="0.2">
      <c r="A20" s="25"/>
      <c r="B20" s="226"/>
      <c r="C20" s="227"/>
      <c r="D20" s="227"/>
      <c r="E20" s="228"/>
      <c r="F20" s="229"/>
      <c r="G20" s="230"/>
      <c r="H20" s="224">
        <v>0</v>
      </c>
      <c r="I20" s="231"/>
      <c r="J20" s="111"/>
      <c r="K20" s="112"/>
      <c r="L20" s="98"/>
      <c r="M20" s="113"/>
      <c r="N20" s="34"/>
    </row>
    <row r="21" spans="1:14" s="9" customFormat="1" ht="15" x14ac:dyDescent="0.2">
      <c r="A21" s="25"/>
      <c r="B21" s="226"/>
      <c r="C21" s="227"/>
      <c r="D21" s="227"/>
      <c r="E21" s="228"/>
      <c r="F21" s="229"/>
      <c r="G21" s="230"/>
      <c r="H21" s="224">
        <v>0</v>
      </c>
      <c r="I21" s="231"/>
      <c r="J21" s="111"/>
      <c r="K21" s="112"/>
      <c r="L21" s="98"/>
      <c r="M21" s="113"/>
      <c r="N21" s="35"/>
    </row>
    <row r="22" spans="1:14" s="9" customFormat="1" ht="15" x14ac:dyDescent="0.2">
      <c r="A22" s="25"/>
      <c r="B22" s="226"/>
      <c r="C22" s="227"/>
      <c r="D22" s="227"/>
      <c r="E22" s="228"/>
      <c r="F22" s="229"/>
      <c r="G22" s="230"/>
      <c r="H22" s="224">
        <v>0</v>
      </c>
      <c r="I22" s="231"/>
      <c r="J22" s="111"/>
      <c r="K22" s="112"/>
      <c r="L22" s="98"/>
      <c r="M22" s="113"/>
      <c r="N22" s="35"/>
    </row>
    <row r="23" spans="1:14" s="9" customFormat="1" ht="15" x14ac:dyDescent="0.2">
      <c r="A23" s="25"/>
      <c r="B23" s="226"/>
      <c r="C23" s="227"/>
      <c r="D23" s="227"/>
      <c r="E23" s="228"/>
      <c r="F23" s="229"/>
      <c r="G23" s="230"/>
      <c r="H23" s="224">
        <v>0</v>
      </c>
      <c r="I23" s="231"/>
      <c r="J23" s="111"/>
      <c r="K23" s="112"/>
      <c r="L23" s="98"/>
      <c r="M23" s="113"/>
      <c r="N23" s="35"/>
    </row>
    <row r="24" spans="1:14" s="9" customFormat="1" ht="15" x14ac:dyDescent="0.2">
      <c r="A24" s="25"/>
      <c r="B24" s="226"/>
      <c r="C24" s="227"/>
      <c r="D24" s="227"/>
      <c r="E24" s="228"/>
      <c r="F24" s="228"/>
      <c r="G24" s="230"/>
      <c r="H24" s="224">
        <v>0</v>
      </c>
      <c r="I24" s="231"/>
      <c r="J24" s="111"/>
      <c r="K24" s="112"/>
      <c r="L24" s="98"/>
      <c r="M24" s="113"/>
      <c r="N24" s="35"/>
    </row>
    <row r="25" spans="1:14" s="9" customFormat="1" ht="15" x14ac:dyDescent="0.2">
      <c r="A25" s="25"/>
      <c r="B25" s="226"/>
      <c r="C25" s="298"/>
      <c r="D25" s="227"/>
      <c r="E25" s="228"/>
      <c r="F25" s="228"/>
      <c r="G25" s="230"/>
      <c r="H25" s="224">
        <v>0</v>
      </c>
      <c r="I25" s="231"/>
      <c r="J25" s="111"/>
      <c r="K25" s="112"/>
      <c r="L25" s="98"/>
      <c r="M25" s="113"/>
      <c r="N25" s="35"/>
    </row>
    <row r="26" spans="1:14" s="9" customFormat="1" ht="15" x14ac:dyDescent="0.2">
      <c r="A26" s="25"/>
      <c r="B26" s="226"/>
      <c r="C26" s="227"/>
      <c r="D26" s="227"/>
      <c r="E26" s="228"/>
      <c r="F26" s="228"/>
      <c r="G26" s="230"/>
      <c r="H26" s="224">
        <v>0</v>
      </c>
      <c r="I26" s="231"/>
      <c r="J26" s="111"/>
      <c r="K26" s="112"/>
      <c r="L26" s="98"/>
      <c r="M26" s="113"/>
      <c r="N26" s="35"/>
    </row>
    <row r="27" spans="1:14" s="9" customFormat="1" ht="15" x14ac:dyDescent="0.2">
      <c r="A27" s="25"/>
      <c r="B27" s="226"/>
      <c r="C27" s="227"/>
      <c r="D27" s="227"/>
      <c r="E27" s="228"/>
      <c r="F27" s="228"/>
      <c r="G27" s="230"/>
      <c r="H27" s="224">
        <v>0</v>
      </c>
      <c r="I27" s="231"/>
      <c r="J27" s="111"/>
      <c r="K27" s="112"/>
      <c r="L27" s="98"/>
      <c r="M27" s="113"/>
      <c r="N27" s="35"/>
    </row>
    <row r="28" spans="1:14" s="9" customFormat="1" ht="15" x14ac:dyDescent="0.2">
      <c r="A28" s="25"/>
      <c r="B28" s="226"/>
      <c r="C28" s="227"/>
      <c r="D28" s="227"/>
      <c r="E28" s="228"/>
      <c r="F28" s="228"/>
      <c r="G28" s="230"/>
      <c r="H28" s="224">
        <v>0</v>
      </c>
      <c r="I28" s="231"/>
      <c r="J28" s="111"/>
      <c r="K28" s="112"/>
      <c r="L28" s="98"/>
      <c r="M28" s="113"/>
      <c r="N28" s="35"/>
    </row>
    <row r="29" spans="1:14" s="9" customFormat="1" ht="15" x14ac:dyDescent="0.2">
      <c r="A29" s="25"/>
      <c r="B29" s="226"/>
      <c r="C29" s="227"/>
      <c r="D29" s="227"/>
      <c r="E29" s="228"/>
      <c r="F29" s="228"/>
      <c r="G29" s="230"/>
      <c r="H29" s="224">
        <v>0</v>
      </c>
      <c r="I29" s="231"/>
      <c r="J29" s="111"/>
      <c r="K29" s="112"/>
      <c r="L29" s="98"/>
      <c r="M29" s="113"/>
      <c r="N29" s="35"/>
    </row>
    <row r="30" spans="1:14" s="9" customFormat="1" ht="15" x14ac:dyDescent="0.2">
      <c r="A30" s="25"/>
      <c r="B30" s="226"/>
      <c r="C30" s="227"/>
      <c r="D30" s="227"/>
      <c r="E30" s="228"/>
      <c r="F30" s="228"/>
      <c r="G30" s="230"/>
      <c r="H30" s="224">
        <v>0</v>
      </c>
      <c r="I30" s="231"/>
      <c r="J30" s="111"/>
      <c r="K30" s="112"/>
      <c r="L30" s="98"/>
      <c r="M30" s="113"/>
      <c r="N30" s="35"/>
    </row>
    <row r="31" spans="1:14" s="9" customFormat="1" ht="15" x14ac:dyDescent="0.2">
      <c r="A31" s="25"/>
      <c r="B31" s="226"/>
      <c r="C31" s="299"/>
      <c r="D31" s="227"/>
      <c r="E31" s="228"/>
      <c r="F31" s="228"/>
      <c r="G31" s="230"/>
      <c r="H31" s="224">
        <v>0</v>
      </c>
      <c r="I31" s="231"/>
      <c r="J31" s="111"/>
      <c r="K31" s="112"/>
      <c r="L31" s="98"/>
      <c r="M31" s="113"/>
      <c r="N31" s="35"/>
    </row>
    <row r="32" spans="1:14" s="9" customFormat="1" ht="15" x14ac:dyDescent="0.2">
      <c r="A32" s="25"/>
      <c r="B32" s="226"/>
      <c r="C32" s="227"/>
      <c r="D32" s="227"/>
      <c r="E32" s="228"/>
      <c r="F32" s="228"/>
      <c r="G32" s="230"/>
      <c r="H32" s="224">
        <v>0</v>
      </c>
      <c r="I32" s="231"/>
      <c r="J32" s="111"/>
      <c r="K32" s="112"/>
      <c r="L32" s="98"/>
      <c r="M32" s="113"/>
      <c r="N32" s="35"/>
    </row>
    <row r="33" spans="1:14" s="9" customFormat="1" ht="15.75" thickBot="1" x14ac:dyDescent="0.25">
      <c r="A33" s="26"/>
      <c r="B33" s="232"/>
      <c r="C33" s="233"/>
      <c r="D33" s="233"/>
      <c r="E33" s="234"/>
      <c r="F33" s="234"/>
      <c r="G33" s="235"/>
      <c r="H33" s="224">
        <v>0</v>
      </c>
      <c r="I33" s="236"/>
      <c r="J33" s="111"/>
      <c r="K33" s="112"/>
      <c r="L33" s="98"/>
      <c r="M33" s="113"/>
      <c r="N33" s="35"/>
    </row>
    <row r="34" spans="1:14" s="9" customFormat="1" ht="38.25" customHeight="1" thickBot="1" x14ac:dyDescent="0.25">
      <c r="A34" s="94" t="s">
        <v>4</v>
      </c>
      <c r="B34" s="95"/>
      <c r="C34" s="96"/>
      <c r="D34" s="96"/>
      <c r="E34" s="97"/>
      <c r="F34" s="97"/>
      <c r="G34" s="174"/>
      <c r="H34" s="104">
        <f>SUM(H18:H33)</f>
        <v>0</v>
      </c>
      <c r="I34" s="179"/>
      <c r="J34" s="237">
        <v>0</v>
      </c>
      <c r="K34" s="114">
        <f>H34+J34</f>
        <v>0</v>
      </c>
      <c r="L34" s="238">
        <v>0</v>
      </c>
      <c r="M34" s="107">
        <f>L34*1.1</f>
        <v>0</v>
      </c>
      <c r="N34" s="148">
        <f>IF(K34&lt;M34,K34,M34)-J34</f>
        <v>0</v>
      </c>
    </row>
    <row r="35" spans="1:14" s="9" customFormat="1" ht="39" customHeight="1" thickBot="1" x14ac:dyDescent="0.25">
      <c r="A35" s="218"/>
      <c r="B35" s="8"/>
      <c r="C35" s="12"/>
      <c r="D35" s="12"/>
      <c r="E35" s="13"/>
      <c r="F35" s="13"/>
      <c r="G35" s="173"/>
      <c r="H35" s="105"/>
      <c r="I35" s="180"/>
      <c r="J35" s="115"/>
      <c r="K35" s="116"/>
      <c r="L35" s="98"/>
      <c r="M35" s="113"/>
      <c r="N35" s="92"/>
    </row>
    <row r="36" spans="1:14" s="9" customFormat="1" ht="15" x14ac:dyDescent="0.2">
      <c r="A36" s="24"/>
      <c r="B36" s="239"/>
      <c r="C36" s="220"/>
      <c r="D36" s="220"/>
      <c r="E36" s="221"/>
      <c r="F36" s="222"/>
      <c r="G36" s="240"/>
      <c r="H36" s="241">
        <v>0</v>
      </c>
      <c r="I36" s="242"/>
      <c r="J36" s="115"/>
      <c r="K36" s="116"/>
      <c r="L36" s="98"/>
      <c r="M36" s="113"/>
      <c r="N36" s="34"/>
    </row>
    <row r="37" spans="1:14" s="9" customFormat="1" ht="15" x14ac:dyDescent="0.2">
      <c r="A37" s="25"/>
      <c r="B37" s="243"/>
      <c r="C37" s="244"/>
      <c r="D37" s="244"/>
      <c r="E37" s="245"/>
      <c r="F37" s="245"/>
      <c r="G37" s="230"/>
      <c r="H37" s="246">
        <v>0</v>
      </c>
      <c r="I37" s="247"/>
      <c r="J37" s="115"/>
      <c r="K37" s="116"/>
      <c r="L37" s="98"/>
      <c r="M37" s="113"/>
      <c r="N37" s="34"/>
    </row>
    <row r="38" spans="1:14" s="9" customFormat="1" ht="15" x14ac:dyDescent="0.2">
      <c r="A38" s="25"/>
      <c r="B38" s="243"/>
      <c r="C38" s="227"/>
      <c r="D38" s="227"/>
      <c r="E38" s="245"/>
      <c r="F38" s="245"/>
      <c r="G38" s="230"/>
      <c r="H38" s="246">
        <v>0</v>
      </c>
      <c r="I38" s="247"/>
      <c r="J38" s="115"/>
      <c r="K38" s="116"/>
      <c r="L38" s="98"/>
      <c r="M38" s="113"/>
      <c r="N38" s="34"/>
    </row>
    <row r="39" spans="1:14" s="9" customFormat="1" ht="15" x14ac:dyDescent="0.2">
      <c r="A39" s="25"/>
      <c r="B39" s="243"/>
      <c r="C39" s="227"/>
      <c r="D39" s="227"/>
      <c r="E39" s="245"/>
      <c r="F39" s="245"/>
      <c r="G39" s="230"/>
      <c r="H39" s="246">
        <v>0</v>
      </c>
      <c r="I39" s="247"/>
      <c r="J39" s="115"/>
      <c r="K39" s="116"/>
      <c r="L39" s="98"/>
      <c r="M39" s="113"/>
      <c r="N39" s="35"/>
    </row>
    <row r="40" spans="1:14" s="9" customFormat="1" ht="15" x14ac:dyDescent="0.2">
      <c r="A40" s="25"/>
      <c r="B40" s="243"/>
      <c r="C40" s="227"/>
      <c r="D40" s="227"/>
      <c r="E40" s="245"/>
      <c r="F40" s="245"/>
      <c r="G40" s="230"/>
      <c r="H40" s="246">
        <v>0</v>
      </c>
      <c r="I40" s="247"/>
      <c r="J40" s="115"/>
      <c r="K40" s="116"/>
      <c r="L40" s="98"/>
      <c r="M40" s="113"/>
      <c r="N40" s="35"/>
    </row>
    <row r="41" spans="1:14" s="9" customFormat="1" ht="15" x14ac:dyDescent="0.2">
      <c r="A41" s="25"/>
      <c r="B41" s="243"/>
      <c r="C41" s="227"/>
      <c r="D41" s="227"/>
      <c r="E41" s="245"/>
      <c r="F41" s="245"/>
      <c r="G41" s="230"/>
      <c r="H41" s="246">
        <v>0</v>
      </c>
      <c r="I41" s="247"/>
      <c r="J41" s="115"/>
      <c r="K41" s="116"/>
      <c r="L41" s="98"/>
      <c r="M41" s="113"/>
      <c r="N41" s="35"/>
    </row>
    <row r="42" spans="1:14" s="9" customFormat="1" ht="15" x14ac:dyDescent="0.2">
      <c r="A42" s="25"/>
      <c r="B42" s="243"/>
      <c r="C42" s="227"/>
      <c r="D42" s="227"/>
      <c r="E42" s="245"/>
      <c r="F42" s="245"/>
      <c r="G42" s="230"/>
      <c r="H42" s="246">
        <v>0</v>
      </c>
      <c r="I42" s="247"/>
      <c r="J42" s="115"/>
      <c r="K42" s="116"/>
      <c r="L42" s="98"/>
      <c r="M42" s="113"/>
      <c r="N42" s="35"/>
    </row>
    <row r="43" spans="1:14" s="9" customFormat="1" ht="15" x14ac:dyDescent="0.2">
      <c r="A43" s="25"/>
      <c r="B43" s="243"/>
      <c r="C43" s="227"/>
      <c r="D43" s="227"/>
      <c r="E43" s="245"/>
      <c r="F43" s="245"/>
      <c r="G43" s="230"/>
      <c r="H43" s="246">
        <v>0</v>
      </c>
      <c r="I43" s="247"/>
      <c r="J43" s="115"/>
      <c r="K43" s="116"/>
      <c r="L43" s="98"/>
      <c r="M43" s="113"/>
      <c r="N43" s="35"/>
    </row>
    <row r="44" spans="1:14" s="9" customFormat="1" ht="15" x14ac:dyDescent="0.2">
      <c r="A44" s="25"/>
      <c r="B44" s="243"/>
      <c r="C44" s="227"/>
      <c r="D44" s="227"/>
      <c r="E44" s="229"/>
      <c r="F44" s="228"/>
      <c r="G44" s="230"/>
      <c r="H44" s="246">
        <v>0</v>
      </c>
      <c r="I44" s="247"/>
      <c r="J44" s="115"/>
      <c r="K44" s="116"/>
      <c r="L44" s="98"/>
      <c r="M44" s="113"/>
      <c r="N44" s="35"/>
    </row>
    <row r="45" spans="1:14" s="9" customFormat="1" ht="15" x14ac:dyDescent="0.2">
      <c r="A45" s="25"/>
      <c r="B45" s="243"/>
      <c r="C45" s="227"/>
      <c r="D45" s="227"/>
      <c r="E45" s="229"/>
      <c r="F45" s="228"/>
      <c r="G45" s="230"/>
      <c r="H45" s="246">
        <v>0</v>
      </c>
      <c r="I45" s="247"/>
      <c r="J45" s="115"/>
      <c r="K45" s="116"/>
      <c r="L45" s="98"/>
      <c r="M45" s="113"/>
      <c r="N45" s="35"/>
    </row>
    <row r="46" spans="1:14" s="9" customFormat="1" ht="15" x14ac:dyDescent="0.2">
      <c r="A46" s="25"/>
      <c r="B46" s="243"/>
      <c r="C46" s="227"/>
      <c r="D46" s="227"/>
      <c r="E46" s="229"/>
      <c r="F46" s="228"/>
      <c r="G46" s="230"/>
      <c r="H46" s="246">
        <v>0</v>
      </c>
      <c r="I46" s="247"/>
      <c r="J46" s="115"/>
      <c r="K46" s="116"/>
      <c r="L46" s="98"/>
      <c r="M46" s="113"/>
      <c r="N46" s="35"/>
    </row>
    <row r="47" spans="1:14" s="9" customFormat="1" ht="15" x14ac:dyDescent="0.2">
      <c r="A47" s="25"/>
      <c r="B47" s="243"/>
      <c r="C47" s="227"/>
      <c r="D47" s="227"/>
      <c r="E47" s="229"/>
      <c r="F47" s="228"/>
      <c r="G47" s="230"/>
      <c r="H47" s="246">
        <v>0</v>
      </c>
      <c r="I47" s="247"/>
      <c r="J47" s="115"/>
      <c r="K47" s="116"/>
      <c r="L47" s="98"/>
      <c r="M47" s="113"/>
      <c r="N47" s="35"/>
    </row>
    <row r="48" spans="1:14" s="9" customFormat="1" ht="15" x14ac:dyDescent="0.2">
      <c r="A48" s="25"/>
      <c r="B48" s="243"/>
      <c r="C48" s="227"/>
      <c r="D48" s="227"/>
      <c r="E48" s="229"/>
      <c r="F48" s="228"/>
      <c r="G48" s="230"/>
      <c r="H48" s="246">
        <v>0</v>
      </c>
      <c r="I48" s="247"/>
      <c r="J48" s="115"/>
      <c r="K48" s="116"/>
      <c r="L48" s="98"/>
      <c r="M48" s="113"/>
      <c r="N48" s="35"/>
    </row>
    <row r="49" spans="1:14" s="9" customFormat="1" ht="15" x14ac:dyDescent="0.2">
      <c r="A49" s="25"/>
      <c r="B49" s="243"/>
      <c r="C49" s="227"/>
      <c r="D49" s="227"/>
      <c r="E49" s="229"/>
      <c r="F49" s="228"/>
      <c r="G49" s="230"/>
      <c r="H49" s="246">
        <v>0</v>
      </c>
      <c r="I49" s="247"/>
      <c r="J49" s="115"/>
      <c r="K49" s="116"/>
      <c r="L49" s="98"/>
      <c r="M49" s="113"/>
      <c r="N49" s="35"/>
    </row>
    <row r="50" spans="1:14" s="9" customFormat="1" ht="15" x14ac:dyDescent="0.2">
      <c r="A50" s="25"/>
      <c r="B50" s="243"/>
      <c r="C50" s="227"/>
      <c r="D50" s="227"/>
      <c r="E50" s="229"/>
      <c r="F50" s="228"/>
      <c r="G50" s="230"/>
      <c r="H50" s="246">
        <v>0</v>
      </c>
      <c r="I50" s="247"/>
      <c r="J50" s="115"/>
      <c r="K50" s="116"/>
      <c r="L50" s="98"/>
      <c r="M50" s="113"/>
      <c r="N50" s="35"/>
    </row>
    <row r="51" spans="1:14" s="9" customFormat="1" ht="15.75" thickBot="1" x14ac:dyDescent="0.25">
      <c r="A51" s="26"/>
      <c r="B51" s="248"/>
      <c r="C51" s="249"/>
      <c r="D51" s="249"/>
      <c r="E51" s="250"/>
      <c r="F51" s="251"/>
      <c r="G51" s="252"/>
      <c r="H51" s="246">
        <v>0</v>
      </c>
      <c r="I51" s="253"/>
      <c r="J51" s="115"/>
      <c r="K51" s="116"/>
      <c r="L51" s="98"/>
      <c r="M51" s="113"/>
      <c r="N51" s="35"/>
    </row>
    <row r="52" spans="1:14" s="9" customFormat="1" ht="38.25" customHeight="1" thickBot="1" x14ac:dyDescent="0.25">
      <c r="A52" s="94" t="s">
        <v>4</v>
      </c>
      <c r="B52" s="95"/>
      <c r="C52" s="96"/>
      <c r="D52" s="96"/>
      <c r="E52" s="97"/>
      <c r="F52" s="97"/>
      <c r="G52" s="174"/>
      <c r="H52" s="104">
        <f>SUM(H36:H51)</f>
        <v>0</v>
      </c>
      <c r="I52" s="179"/>
      <c r="J52" s="237">
        <v>0</v>
      </c>
      <c r="K52" s="114">
        <f>H52+J52</f>
        <v>0</v>
      </c>
      <c r="L52" s="238">
        <v>0</v>
      </c>
      <c r="M52" s="107">
        <f>L52*1.1</f>
        <v>0</v>
      </c>
      <c r="N52" s="148">
        <f>IF(K52&lt;M52,K52,M52)-J52</f>
        <v>0</v>
      </c>
    </row>
    <row r="53" spans="1:14" s="9" customFormat="1" ht="39" customHeight="1" thickBot="1" x14ac:dyDescent="0.25">
      <c r="A53" s="218"/>
      <c r="B53" s="8"/>
      <c r="C53" s="12"/>
      <c r="D53" s="12"/>
      <c r="E53" s="13"/>
      <c r="F53" s="13"/>
      <c r="G53" s="173"/>
      <c r="H53" s="105"/>
      <c r="I53" s="180"/>
      <c r="J53" s="115"/>
      <c r="K53" s="116"/>
      <c r="L53" s="98"/>
      <c r="M53" s="113"/>
      <c r="N53" s="92"/>
    </row>
    <row r="54" spans="1:14" s="9" customFormat="1" ht="15" x14ac:dyDescent="0.2">
      <c r="A54" s="24"/>
      <c r="B54" s="254"/>
      <c r="C54" s="220"/>
      <c r="D54" s="220"/>
      <c r="E54" s="222"/>
      <c r="F54" s="221"/>
      <c r="G54" s="255"/>
      <c r="H54" s="256">
        <v>0</v>
      </c>
      <c r="I54" s="225"/>
      <c r="J54" s="111"/>
      <c r="K54" s="112"/>
      <c r="L54" s="98"/>
      <c r="M54" s="113"/>
      <c r="N54" s="34"/>
    </row>
    <row r="55" spans="1:14" s="9" customFormat="1" ht="15" x14ac:dyDescent="0.2">
      <c r="A55" s="25"/>
      <c r="B55" s="257"/>
      <c r="C55" s="227"/>
      <c r="D55" s="227"/>
      <c r="E55" s="228"/>
      <c r="F55" s="228"/>
      <c r="G55" s="230"/>
      <c r="H55" s="224">
        <v>0</v>
      </c>
      <c r="I55" s="231"/>
      <c r="J55" s="111"/>
      <c r="K55" s="112"/>
      <c r="L55" s="98"/>
      <c r="M55" s="113"/>
      <c r="N55" s="35"/>
    </row>
    <row r="56" spans="1:14" s="9" customFormat="1" ht="15" x14ac:dyDescent="0.2">
      <c r="A56" s="25"/>
      <c r="B56" s="257"/>
      <c r="C56" s="227"/>
      <c r="D56" s="227"/>
      <c r="E56" s="228"/>
      <c r="F56" s="228"/>
      <c r="G56" s="230"/>
      <c r="H56" s="224">
        <v>0</v>
      </c>
      <c r="I56" s="231"/>
      <c r="J56" s="111"/>
      <c r="K56" s="112"/>
      <c r="L56" s="98"/>
      <c r="M56" s="113"/>
      <c r="N56" s="35"/>
    </row>
    <row r="57" spans="1:14" s="9" customFormat="1" ht="15" x14ac:dyDescent="0.2">
      <c r="A57" s="27"/>
      <c r="B57" s="258"/>
      <c r="C57" s="227"/>
      <c r="D57" s="244"/>
      <c r="E57" s="259"/>
      <c r="F57" s="228"/>
      <c r="G57" s="230"/>
      <c r="H57" s="224">
        <v>0</v>
      </c>
      <c r="I57" s="231"/>
      <c r="J57" s="111"/>
      <c r="K57" s="112"/>
      <c r="L57" s="98"/>
      <c r="M57" s="113"/>
      <c r="N57" s="35"/>
    </row>
    <row r="58" spans="1:14" s="9" customFormat="1" ht="15" x14ac:dyDescent="0.2">
      <c r="A58" s="25"/>
      <c r="B58" s="243"/>
      <c r="C58" s="244"/>
      <c r="D58" s="227"/>
      <c r="E58" s="229"/>
      <c r="F58" s="259"/>
      <c r="G58" s="260"/>
      <c r="H58" s="224">
        <v>0</v>
      </c>
      <c r="I58" s="231"/>
      <c r="J58" s="111"/>
      <c r="K58" s="112"/>
      <c r="L58" s="98"/>
      <c r="M58" s="113"/>
      <c r="N58" s="35"/>
    </row>
    <row r="59" spans="1:14" s="9" customFormat="1" ht="15" x14ac:dyDescent="0.2">
      <c r="A59" s="25"/>
      <c r="B59" s="257"/>
      <c r="C59" s="227"/>
      <c r="D59" s="227"/>
      <c r="E59" s="228"/>
      <c r="F59" s="229"/>
      <c r="G59" s="261"/>
      <c r="H59" s="224">
        <v>0</v>
      </c>
      <c r="I59" s="231"/>
      <c r="J59" s="111"/>
      <c r="K59" s="112"/>
      <c r="L59" s="98"/>
      <c r="M59" s="113"/>
      <c r="N59" s="35"/>
    </row>
    <row r="60" spans="1:14" s="9" customFormat="1" ht="15.75" thickBot="1" x14ac:dyDescent="0.25">
      <c r="A60" s="26"/>
      <c r="B60" s="262"/>
      <c r="C60" s="249"/>
      <c r="D60" s="249"/>
      <c r="E60" s="251"/>
      <c r="F60" s="250"/>
      <c r="G60" s="263"/>
      <c r="H60" s="224">
        <v>0</v>
      </c>
      <c r="I60" s="264"/>
      <c r="J60" s="111"/>
      <c r="K60" s="112"/>
      <c r="L60" s="98"/>
      <c r="M60" s="113"/>
      <c r="N60" s="35"/>
    </row>
    <row r="61" spans="1:14" s="9" customFormat="1" ht="38.25" customHeight="1" thickBot="1" x14ac:dyDescent="0.25">
      <c r="A61" s="94" t="s">
        <v>4</v>
      </c>
      <c r="B61" s="95"/>
      <c r="C61" s="96"/>
      <c r="D61" s="96"/>
      <c r="E61" s="97"/>
      <c r="F61" s="97"/>
      <c r="G61" s="174"/>
      <c r="H61" s="104">
        <f>SUM(H54:H60)</f>
        <v>0</v>
      </c>
      <c r="I61" s="179"/>
      <c r="J61" s="237">
        <v>0</v>
      </c>
      <c r="K61" s="114">
        <f>H61+J61</f>
        <v>0</v>
      </c>
      <c r="L61" s="238">
        <v>0</v>
      </c>
      <c r="M61" s="107">
        <f>L61*1.1</f>
        <v>0</v>
      </c>
      <c r="N61" s="148">
        <f>IF(K61&lt;M61,K61,M61)-J61</f>
        <v>0</v>
      </c>
    </row>
    <row r="62" spans="1:14" s="9" customFormat="1" ht="39" customHeight="1" thickBot="1" x14ac:dyDescent="0.25">
      <c r="A62" s="218"/>
      <c r="B62" s="8"/>
      <c r="C62" s="12"/>
      <c r="D62" s="12"/>
      <c r="E62" s="13"/>
      <c r="F62" s="13"/>
      <c r="G62" s="173"/>
      <c r="H62" s="105"/>
      <c r="I62" s="180"/>
      <c r="J62" s="115"/>
      <c r="K62" s="116"/>
      <c r="L62" s="98"/>
      <c r="M62" s="113"/>
      <c r="N62" s="92"/>
    </row>
    <row r="63" spans="1:14" s="9" customFormat="1" ht="15" x14ac:dyDescent="0.2">
      <c r="A63" s="24"/>
      <c r="B63" s="254"/>
      <c r="C63" s="220"/>
      <c r="D63" s="220"/>
      <c r="E63" s="222"/>
      <c r="F63" s="221"/>
      <c r="G63" s="255"/>
      <c r="H63" s="256">
        <v>0</v>
      </c>
      <c r="I63" s="225"/>
      <c r="J63" s="111"/>
      <c r="K63" s="112"/>
      <c r="L63" s="98"/>
      <c r="M63" s="113"/>
      <c r="N63" s="34"/>
    </row>
    <row r="64" spans="1:14" s="9" customFormat="1" ht="15" x14ac:dyDescent="0.2">
      <c r="A64" s="25"/>
      <c r="B64" s="257"/>
      <c r="C64" s="227"/>
      <c r="D64" s="227"/>
      <c r="E64" s="228"/>
      <c r="F64" s="228"/>
      <c r="G64" s="230"/>
      <c r="H64" s="224">
        <v>0</v>
      </c>
      <c r="I64" s="231"/>
      <c r="J64" s="111"/>
      <c r="K64" s="112"/>
      <c r="L64" s="98"/>
      <c r="M64" s="113"/>
      <c r="N64" s="35"/>
    </row>
    <row r="65" spans="1:14" s="9" customFormat="1" ht="15" x14ac:dyDescent="0.2">
      <c r="A65" s="25"/>
      <c r="B65" s="257"/>
      <c r="C65" s="227"/>
      <c r="D65" s="227"/>
      <c r="E65" s="228"/>
      <c r="F65" s="228"/>
      <c r="G65" s="230"/>
      <c r="H65" s="224">
        <v>0</v>
      </c>
      <c r="I65" s="231"/>
      <c r="J65" s="111"/>
      <c r="K65" s="112"/>
      <c r="L65" s="98"/>
      <c r="M65" s="113"/>
      <c r="N65" s="35"/>
    </row>
    <row r="66" spans="1:14" s="9" customFormat="1" ht="15" x14ac:dyDescent="0.2">
      <c r="A66" s="27"/>
      <c r="B66" s="258"/>
      <c r="C66" s="227"/>
      <c r="D66" s="244"/>
      <c r="E66" s="259"/>
      <c r="F66" s="228"/>
      <c r="G66" s="230"/>
      <c r="H66" s="224">
        <v>0</v>
      </c>
      <c r="I66" s="231"/>
      <c r="J66" s="111"/>
      <c r="K66" s="112"/>
      <c r="L66" s="98"/>
      <c r="M66" s="113"/>
      <c r="N66" s="35"/>
    </row>
    <row r="67" spans="1:14" s="9" customFormat="1" ht="15" x14ac:dyDescent="0.2">
      <c r="A67" s="25"/>
      <c r="B67" s="243"/>
      <c r="C67" s="244"/>
      <c r="D67" s="227"/>
      <c r="E67" s="229"/>
      <c r="F67" s="259"/>
      <c r="G67" s="260"/>
      <c r="H67" s="224">
        <v>0</v>
      </c>
      <c r="I67" s="247"/>
      <c r="J67" s="115"/>
      <c r="K67" s="116"/>
      <c r="L67" s="98"/>
      <c r="M67" s="113"/>
      <c r="N67" s="35"/>
    </row>
    <row r="68" spans="1:14" s="9" customFormat="1" ht="15" x14ac:dyDescent="0.2">
      <c r="A68" s="25"/>
      <c r="B68" s="257"/>
      <c r="C68" s="227"/>
      <c r="D68" s="227"/>
      <c r="E68" s="228"/>
      <c r="F68" s="229"/>
      <c r="G68" s="261"/>
      <c r="H68" s="224">
        <v>0</v>
      </c>
      <c r="I68" s="231"/>
      <c r="J68" s="111"/>
      <c r="K68" s="112"/>
      <c r="L68" s="98"/>
      <c r="M68" s="113"/>
      <c r="N68" s="35"/>
    </row>
    <row r="69" spans="1:14" s="9" customFormat="1" ht="15.75" thickBot="1" x14ac:dyDescent="0.25">
      <c r="A69" s="26"/>
      <c r="B69" s="262"/>
      <c r="C69" s="249"/>
      <c r="D69" s="249"/>
      <c r="E69" s="251"/>
      <c r="F69" s="250"/>
      <c r="G69" s="263"/>
      <c r="H69" s="224">
        <v>0</v>
      </c>
      <c r="I69" s="264"/>
      <c r="J69" s="111"/>
      <c r="K69" s="112"/>
      <c r="L69" s="98"/>
      <c r="M69" s="113"/>
      <c r="N69" s="35"/>
    </row>
    <row r="70" spans="1:14" s="9" customFormat="1" ht="38.25" customHeight="1" thickBot="1" x14ac:dyDescent="0.25">
      <c r="A70" s="94" t="s">
        <v>4</v>
      </c>
      <c r="B70" s="95"/>
      <c r="C70" s="96"/>
      <c r="D70" s="96"/>
      <c r="E70" s="97"/>
      <c r="F70" s="97"/>
      <c r="G70" s="174"/>
      <c r="H70" s="104">
        <f>SUM(H63:H69)</f>
        <v>0</v>
      </c>
      <c r="I70" s="179"/>
      <c r="J70" s="237">
        <v>0</v>
      </c>
      <c r="K70" s="114">
        <f>H70+J70</f>
        <v>0</v>
      </c>
      <c r="L70" s="238">
        <v>0</v>
      </c>
      <c r="M70" s="107">
        <f>L70*1.1</f>
        <v>0</v>
      </c>
      <c r="N70" s="148">
        <f>IF(K70&lt;M70,K70,M70)-J70</f>
        <v>0</v>
      </c>
    </row>
    <row r="71" spans="1:14" s="9" customFormat="1" ht="39" customHeight="1" thickBot="1" x14ac:dyDescent="0.25">
      <c r="A71" s="218"/>
      <c r="B71" s="8"/>
      <c r="C71" s="12"/>
      <c r="D71" s="12"/>
      <c r="E71" s="13"/>
      <c r="F71" s="13"/>
      <c r="G71" s="173"/>
      <c r="H71" s="105"/>
      <c r="I71" s="180"/>
      <c r="J71" s="115"/>
      <c r="K71" s="116"/>
      <c r="L71" s="98"/>
      <c r="M71" s="113"/>
      <c r="N71" s="92"/>
    </row>
    <row r="72" spans="1:14" s="9" customFormat="1" ht="15" x14ac:dyDescent="0.2">
      <c r="A72" s="24"/>
      <c r="B72" s="254"/>
      <c r="C72" s="220"/>
      <c r="D72" s="220"/>
      <c r="E72" s="222"/>
      <c r="F72" s="221"/>
      <c r="G72" s="255"/>
      <c r="H72" s="256">
        <v>0</v>
      </c>
      <c r="I72" s="225"/>
      <c r="J72" s="111"/>
      <c r="K72" s="112"/>
      <c r="L72" s="98"/>
      <c r="M72" s="113"/>
      <c r="N72" s="34"/>
    </row>
    <row r="73" spans="1:14" s="9" customFormat="1" ht="15" x14ac:dyDescent="0.2">
      <c r="A73" s="25"/>
      <c r="B73" s="257"/>
      <c r="C73" s="227"/>
      <c r="D73" s="227"/>
      <c r="E73" s="228"/>
      <c r="F73" s="228"/>
      <c r="G73" s="230"/>
      <c r="H73" s="224">
        <v>0</v>
      </c>
      <c r="I73" s="231"/>
      <c r="J73" s="111"/>
      <c r="K73" s="112"/>
      <c r="L73" s="98"/>
      <c r="M73" s="113"/>
      <c r="N73" s="35"/>
    </row>
    <row r="74" spans="1:14" s="9" customFormat="1" ht="15" x14ac:dyDescent="0.2">
      <c r="A74" s="25"/>
      <c r="B74" s="257"/>
      <c r="C74" s="227"/>
      <c r="D74" s="227"/>
      <c r="E74" s="228"/>
      <c r="F74" s="228"/>
      <c r="G74" s="230"/>
      <c r="H74" s="224">
        <v>0</v>
      </c>
      <c r="I74" s="231"/>
      <c r="J74" s="111"/>
      <c r="K74" s="112"/>
      <c r="L74" s="98"/>
      <c r="M74" s="113"/>
      <c r="N74" s="35"/>
    </row>
    <row r="75" spans="1:14" s="9" customFormat="1" ht="15" x14ac:dyDescent="0.2">
      <c r="A75" s="27"/>
      <c r="B75" s="258"/>
      <c r="C75" s="227"/>
      <c r="D75" s="244"/>
      <c r="E75" s="259"/>
      <c r="F75" s="228"/>
      <c r="G75" s="230"/>
      <c r="H75" s="224">
        <v>0</v>
      </c>
      <c r="I75" s="231"/>
      <c r="J75" s="111"/>
      <c r="K75" s="112"/>
      <c r="L75" s="98"/>
      <c r="M75" s="113"/>
      <c r="N75" s="35"/>
    </row>
    <row r="76" spans="1:14" s="9" customFormat="1" ht="15" x14ac:dyDescent="0.2">
      <c r="A76" s="25"/>
      <c r="B76" s="243"/>
      <c r="C76" s="244"/>
      <c r="D76" s="227"/>
      <c r="E76" s="229"/>
      <c r="F76" s="259"/>
      <c r="G76" s="260"/>
      <c r="H76" s="224">
        <v>0</v>
      </c>
      <c r="I76" s="247"/>
      <c r="J76" s="115"/>
      <c r="K76" s="116"/>
      <c r="L76" s="98"/>
      <c r="M76" s="113"/>
      <c r="N76" s="35"/>
    </row>
    <row r="77" spans="1:14" s="9" customFormat="1" ht="15" x14ac:dyDescent="0.2">
      <c r="A77" s="25"/>
      <c r="B77" s="257"/>
      <c r="C77" s="227"/>
      <c r="D77" s="227"/>
      <c r="E77" s="228"/>
      <c r="F77" s="229"/>
      <c r="G77" s="261"/>
      <c r="H77" s="224">
        <v>0</v>
      </c>
      <c r="I77" s="231"/>
      <c r="J77" s="111"/>
      <c r="K77" s="112"/>
      <c r="L77" s="98"/>
      <c r="M77" s="113"/>
      <c r="N77" s="35"/>
    </row>
    <row r="78" spans="1:14" s="9" customFormat="1" ht="15.75" thickBot="1" x14ac:dyDescent="0.25">
      <c r="A78" s="26"/>
      <c r="B78" s="262"/>
      <c r="C78" s="249"/>
      <c r="D78" s="249"/>
      <c r="E78" s="251"/>
      <c r="F78" s="250"/>
      <c r="G78" s="263"/>
      <c r="H78" s="224">
        <v>0</v>
      </c>
      <c r="I78" s="264"/>
      <c r="J78" s="111"/>
      <c r="K78" s="112"/>
      <c r="L78" s="98"/>
      <c r="M78" s="113"/>
      <c r="N78" s="35"/>
    </row>
    <row r="79" spans="1:14" s="9" customFormat="1" ht="38.25" customHeight="1" thickBot="1" x14ac:dyDescent="0.25">
      <c r="A79" s="94" t="s">
        <v>4</v>
      </c>
      <c r="B79" s="95"/>
      <c r="C79" s="96"/>
      <c r="D79" s="96"/>
      <c r="E79" s="97"/>
      <c r="F79" s="97"/>
      <c r="G79" s="174"/>
      <c r="H79" s="104">
        <f>SUM(H72:H78)</f>
        <v>0</v>
      </c>
      <c r="I79" s="179"/>
      <c r="J79" s="237">
        <v>0</v>
      </c>
      <c r="K79" s="114">
        <f>H79+J79</f>
        <v>0</v>
      </c>
      <c r="L79" s="238">
        <v>0</v>
      </c>
      <c r="M79" s="107">
        <f>L79*1.1</f>
        <v>0</v>
      </c>
      <c r="N79" s="148">
        <f>IF(K79&lt;M79,K79,M79)-J79</f>
        <v>0</v>
      </c>
    </row>
    <row r="80" spans="1:14" s="9" customFormat="1" ht="39" customHeight="1" thickBot="1" x14ac:dyDescent="0.25">
      <c r="A80" s="218"/>
      <c r="B80" s="8"/>
      <c r="C80" s="12"/>
      <c r="D80" s="12"/>
      <c r="E80" s="13"/>
      <c r="F80" s="13"/>
      <c r="G80" s="173"/>
      <c r="H80" s="105"/>
      <c r="I80" s="180"/>
      <c r="J80" s="115"/>
      <c r="K80" s="116"/>
      <c r="L80" s="98"/>
      <c r="M80" s="113"/>
      <c r="N80" s="92"/>
    </row>
    <row r="81" spans="1:14" s="9" customFormat="1" ht="15" x14ac:dyDescent="0.2">
      <c r="A81" s="24"/>
      <c r="B81" s="254"/>
      <c r="C81" s="220"/>
      <c r="D81" s="220"/>
      <c r="E81" s="222"/>
      <c r="F81" s="221"/>
      <c r="G81" s="255"/>
      <c r="H81" s="256">
        <v>0</v>
      </c>
      <c r="I81" s="225"/>
      <c r="J81" s="111"/>
      <c r="K81" s="112"/>
      <c r="L81" s="98"/>
      <c r="M81" s="113"/>
      <c r="N81" s="34"/>
    </row>
    <row r="82" spans="1:14" s="9" customFormat="1" ht="15" x14ac:dyDescent="0.2">
      <c r="A82" s="25"/>
      <c r="B82" s="257"/>
      <c r="C82" s="227"/>
      <c r="D82" s="227"/>
      <c r="E82" s="228"/>
      <c r="F82" s="228"/>
      <c r="G82" s="230"/>
      <c r="H82" s="224">
        <v>0</v>
      </c>
      <c r="I82" s="231"/>
      <c r="J82" s="111"/>
      <c r="K82" s="112"/>
      <c r="L82" s="98"/>
      <c r="M82" s="113"/>
      <c r="N82" s="35"/>
    </row>
    <row r="83" spans="1:14" s="9" customFormat="1" ht="15" x14ac:dyDescent="0.2">
      <c r="A83" s="25"/>
      <c r="B83" s="257"/>
      <c r="C83" s="227"/>
      <c r="D83" s="227"/>
      <c r="E83" s="228"/>
      <c r="F83" s="228"/>
      <c r="G83" s="230"/>
      <c r="H83" s="224">
        <v>0</v>
      </c>
      <c r="I83" s="231"/>
      <c r="J83" s="111"/>
      <c r="K83" s="112"/>
      <c r="L83" s="98"/>
      <c r="M83" s="113"/>
      <c r="N83" s="35"/>
    </row>
    <row r="84" spans="1:14" s="9" customFormat="1" ht="15" x14ac:dyDescent="0.2">
      <c r="A84" s="27"/>
      <c r="B84" s="258"/>
      <c r="C84" s="227"/>
      <c r="D84" s="244"/>
      <c r="E84" s="259"/>
      <c r="F84" s="228"/>
      <c r="G84" s="230"/>
      <c r="H84" s="224">
        <v>0</v>
      </c>
      <c r="I84" s="231"/>
      <c r="J84" s="111"/>
      <c r="K84" s="112"/>
      <c r="L84" s="98"/>
      <c r="M84" s="113"/>
      <c r="N84" s="35"/>
    </row>
    <row r="85" spans="1:14" s="9" customFormat="1" ht="15" x14ac:dyDescent="0.2">
      <c r="A85" s="25"/>
      <c r="B85" s="243"/>
      <c r="C85" s="244"/>
      <c r="D85" s="227"/>
      <c r="E85" s="229"/>
      <c r="F85" s="259"/>
      <c r="G85" s="260"/>
      <c r="H85" s="224">
        <v>0</v>
      </c>
      <c r="I85" s="247"/>
      <c r="J85" s="115"/>
      <c r="K85" s="116"/>
      <c r="L85" s="98"/>
      <c r="M85" s="113"/>
      <c r="N85" s="35"/>
    </row>
    <row r="86" spans="1:14" s="9" customFormat="1" ht="15" x14ac:dyDescent="0.2">
      <c r="A86" s="25"/>
      <c r="B86" s="257"/>
      <c r="C86" s="227"/>
      <c r="D86" s="227"/>
      <c r="E86" s="228"/>
      <c r="F86" s="229"/>
      <c r="G86" s="261"/>
      <c r="H86" s="224">
        <v>0</v>
      </c>
      <c r="I86" s="231"/>
      <c r="J86" s="111"/>
      <c r="K86" s="112"/>
      <c r="L86" s="98"/>
      <c r="M86" s="113"/>
      <c r="N86" s="35"/>
    </row>
    <row r="87" spans="1:14" s="9" customFormat="1" ht="15.75" thickBot="1" x14ac:dyDescent="0.25">
      <c r="A87" s="26"/>
      <c r="B87" s="262"/>
      <c r="C87" s="249"/>
      <c r="D87" s="249"/>
      <c r="E87" s="251"/>
      <c r="F87" s="250"/>
      <c r="G87" s="263"/>
      <c r="H87" s="265">
        <v>0</v>
      </c>
      <c r="I87" s="264"/>
      <c r="J87" s="111"/>
      <c r="K87" s="112"/>
      <c r="L87" s="98"/>
      <c r="M87" s="113"/>
      <c r="N87" s="35"/>
    </row>
    <row r="88" spans="1:14" s="9" customFormat="1" ht="38.25" customHeight="1" thickBot="1" x14ac:dyDescent="0.25">
      <c r="A88" s="94" t="s">
        <v>4</v>
      </c>
      <c r="B88" s="95"/>
      <c r="C88" s="96"/>
      <c r="D88" s="96"/>
      <c r="E88" s="97"/>
      <c r="F88" s="97"/>
      <c r="G88" s="174"/>
      <c r="H88" s="104">
        <f>SUM(H81:H87)</f>
        <v>0</v>
      </c>
      <c r="I88" s="179"/>
      <c r="J88" s="237">
        <v>0</v>
      </c>
      <c r="K88" s="114">
        <f>H88+J88</f>
        <v>0</v>
      </c>
      <c r="L88" s="238">
        <v>0</v>
      </c>
      <c r="M88" s="107">
        <f>L88*1.1</f>
        <v>0</v>
      </c>
      <c r="N88" s="148">
        <f>IF(K88&lt;M88,K88,M88)-J88</f>
        <v>0</v>
      </c>
    </row>
    <row r="89" spans="1:14" s="9" customFormat="1" ht="39" customHeight="1" thickBot="1" x14ac:dyDescent="0.25">
      <c r="A89" s="218"/>
      <c r="B89" s="8"/>
      <c r="C89" s="12"/>
      <c r="D89" s="12"/>
      <c r="E89" s="13"/>
      <c r="F89" s="13"/>
      <c r="G89" s="173"/>
      <c r="H89" s="105"/>
      <c r="I89" s="180"/>
      <c r="J89" s="111"/>
      <c r="K89" s="112"/>
      <c r="L89" s="98"/>
      <c r="M89" s="113"/>
      <c r="N89" s="92"/>
    </row>
    <row r="90" spans="1:14" s="9" customFormat="1" ht="15" x14ac:dyDescent="0.2">
      <c r="A90" s="24"/>
      <c r="B90" s="254"/>
      <c r="C90" s="220"/>
      <c r="D90" s="220"/>
      <c r="E90" s="222"/>
      <c r="F90" s="221"/>
      <c r="G90" s="255"/>
      <c r="H90" s="256">
        <v>0</v>
      </c>
      <c r="I90" s="225"/>
      <c r="J90" s="111"/>
      <c r="K90" s="112"/>
      <c r="L90" s="98"/>
      <c r="M90" s="113"/>
      <c r="N90" s="34"/>
    </row>
    <row r="91" spans="1:14" s="9" customFormat="1" ht="15" x14ac:dyDescent="0.2">
      <c r="A91" s="25"/>
      <c r="B91" s="257"/>
      <c r="C91" s="227"/>
      <c r="D91" s="227"/>
      <c r="E91" s="228"/>
      <c r="F91" s="228"/>
      <c r="G91" s="230"/>
      <c r="H91" s="224">
        <v>0</v>
      </c>
      <c r="I91" s="231"/>
      <c r="J91" s="111"/>
      <c r="K91" s="112"/>
      <c r="L91" s="98"/>
      <c r="M91" s="113"/>
      <c r="N91" s="35"/>
    </row>
    <row r="92" spans="1:14" s="9" customFormat="1" ht="15" x14ac:dyDescent="0.2">
      <c r="A92" s="25"/>
      <c r="B92" s="257"/>
      <c r="C92" s="227"/>
      <c r="D92" s="227"/>
      <c r="E92" s="228"/>
      <c r="F92" s="228"/>
      <c r="G92" s="230"/>
      <c r="H92" s="224">
        <v>0</v>
      </c>
      <c r="I92" s="231"/>
      <c r="J92" s="111"/>
      <c r="K92" s="112"/>
      <c r="L92" s="98"/>
      <c r="M92" s="113"/>
      <c r="N92" s="35"/>
    </row>
    <row r="93" spans="1:14" s="9" customFormat="1" ht="15" x14ac:dyDescent="0.2">
      <c r="A93" s="27"/>
      <c r="B93" s="258"/>
      <c r="C93" s="227"/>
      <c r="D93" s="244"/>
      <c r="E93" s="259"/>
      <c r="F93" s="228"/>
      <c r="G93" s="230"/>
      <c r="H93" s="224">
        <v>0</v>
      </c>
      <c r="I93" s="231"/>
      <c r="J93" s="111"/>
      <c r="K93" s="112"/>
      <c r="L93" s="98"/>
      <c r="M93" s="113"/>
      <c r="N93" s="35"/>
    </row>
    <row r="94" spans="1:14" s="9" customFormat="1" ht="15" x14ac:dyDescent="0.2">
      <c r="A94" s="25"/>
      <c r="B94" s="243"/>
      <c r="C94" s="244"/>
      <c r="D94" s="227"/>
      <c r="E94" s="229"/>
      <c r="F94" s="259"/>
      <c r="G94" s="260"/>
      <c r="H94" s="246">
        <v>0</v>
      </c>
      <c r="I94" s="247"/>
      <c r="J94" s="115"/>
      <c r="K94" s="116"/>
      <c r="L94" s="98"/>
      <c r="M94" s="113"/>
      <c r="N94" s="35"/>
    </row>
    <row r="95" spans="1:14" s="9" customFormat="1" ht="15" x14ac:dyDescent="0.2">
      <c r="A95" s="25"/>
      <c r="B95" s="257"/>
      <c r="C95" s="227"/>
      <c r="D95" s="227"/>
      <c r="E95" s="228"/>
      <c r="F95" s="229"/>
      <c r="G95" s="261"/>
      <c r="H95" s="224">
        <v>0</v>
      </c>
      <c r="I95" s="231"/>
      <c r="J95" s="111"/>
      <c r="K95" s="112"/>
      <c r="L95" s="98"/>
      <c r="M95" s="113"/>
      <c r="N95" s="35"/>
    </row>
    <row r="96" spans="1:14" s="9" customFormat="1" ht="15.75" thickBot="1" x14ac:dyDescent="0.25">
      <c r="A96" s="26"/>
      <c r="B96" s="262"/>
      <c r="C96" s="249"/>
      <c r="D96" s="249"/>
      <c r="E96" s="251"/>
      <c r="F96" s="250"/>
      <c r="G96" s="263"/>
      <c r="H96" s="265">
        <v>0</v>
      </c>
      <c r="I96" s="264"/>
      <c r="J96" s="111"/>
      <c r="K96" s="112"/>
      <c r="L96" s="98"/>
      <c r="M96" s="113"/>
      <c r="N96" s="35"/>
    </row>
    <row r="97" spans="1:14" s="9" customFormat="1" ht="38.25" customHeight="1" thickBot="1" x14ac:dyDescent="0.25">
      <c r="A97" s="94" t="s">
        <v>4</v>
      </c>
      <c r="B97" s="95"/>
      <c r="C97" s="96"/>
      <c r="D97" s="96"/>
      <c r="E97" s="97"/>
      <c r="F97" s="97"/>
      <c r="G97" s="174"/>
      <c r="H97" s="104">
        <f>SUM(H90:H96)</f>
        <v>0</v>
      </c>
      <c r="I97" s="179"/>
      <c r="J97" s="237">
        <v>0</v>
      </c>
      <c r="K97" s="114">
        <f>H97+J97</f>
        <v>0</v>
      </c>
      <c r="L97" s="238">
        <v>0</v>
      </c>
      <c r="M97" s="107">
        <f>L97*1.1</f>
        <v>0</v>
      </c>
      <c r="N97" s="148">
        <f>IF(K97&lt;M97,K97,M97)-J97</f>
        <v>0</v>
      </c>
    </row>
    <row r="98" spans="1:14" s="9" customFormat="1" ht="39" customHeight="1" thickBot="1" x14ac:dyDescent="0.25">
      <c r="A98" s="218"/>
      <c r="B98" s="8"/>
      <c r="C98" s="12"/>
      <c r="D98" s="12"/>
      <c r="E98" s="13"/>
      <c r="F98" s="13"/>
      <c r="G98" s="173"/>
      <c r="H98" s="105"/>
      <c r="I98" s="180"/>
      <c r="J98" s="111"/>
      <c r="K98" s="112"/>
      <c r="L98" s="98"/>
      <c r="M98" s="113"/>
      <c r="N98" s="92"/>
    </row>
    <row r="99" spans="1:14" s="9" customFormat="1" ht="15" x14ac:dyDescent="0.2">
      <c r="A99" s="24"/>
      <c r="B99" s="254"/>
      <c r="C99" s="220"/>
      <c r="D99" s="220"/>
      <c r="E99" s="222"/>
      <c r="F99" s="221"/>
      <c r="G99" s="255"/>
      <c r="H99" s="256">
        <v>0</v>
      </c>
      <c r="I99" s="242"/>
      <c r="J99" s="115"/>
      <c r="K99" s="116"/>
      <c r="L99" s="98"/>
      <c r="M99" s="113"/>
      <c r="N99" s="34"/>
    </row>
    <row r="100" spans="1:14" s="9" customFormat="1" ht="15" x14ac:dyDescent="0.2">
      <c r="A100" s="25"/>
      <c r="B100" s="257"/>
      <c r="C100" s="227"/>
      <c r="D100" s="227"/>
      <c r="E100" s="228"/>
      <c r="F100" s="228"/>
      <c r="G100" s="230"/>
      <c r="H100" s="224">
        <v>0</v>
      </c>
      <c r="I100" s="231"/>
      <c r="J100" s="111"/>
      <c r="K100" s="112"/>
      <c r="L100" s="98"/>
      <c r="M100" s="113"/>
      <c r="N100" s="35"/>
    </row>
    <row r="101" spans="1:14" s="9" customFormat="1" ht="15" x14ac:dyDescent="0.2">
      <c r="A101" s="25"/>
      <c r="B101" s="257"/>
      <c r="C101" s="227"/>
      <c r="D101" s="227"/>
      <c r="E101" s="228"/>
      <c r="F101" s="228"/>
      <c r="G101" s="230"/>
      <c r="H101" s="224">
        <v>0</v>
      </c>
      <c r="I101" s="231"/>
      <c r="J101" s="111"/>
      <c r="K101" s="112"/>
      <c r="L101" s="98"/>
      <c r="M101" s="113"/>
      <c r="N101" s="35"/>
    </row>
    <row r="102" spans="1:14" s="9" customFormat="1" ht="15" x14ac:dyDescent="0.2">
      <c r="A102" s="27"/>
      <c r="B102" s="258"/>
      <c r="C102" s="227"/>
      <c r="D102" s="244"/>
      <c r="E102" s="259"/>
      <c r="F102" s="228"/>
      <c r="G102" s="230"/>
      <c r="H102" s="224">
        <v>0</v>
      </c>
      <c r="I102" s="231"/>
      <c r="J102" s="111"/>
      <c r="K102" s="112"/>
      <c r="L102" s="98"/>
      <c r="M102" s="113"/>
      <c r="N102" s="35"/>
    </row>
    <row r="103" spans="1:14" s="9" customFormat="1" ht="15" x14ac:dyDescent="0.2">
      <c r="A103" s="25"/>
      <c r="B103" s="243"/>
      <c r="C103" s="244"/>
      <c r="D103" s="227"/>
      <c r="E103" s="229"/>
      <c r="F103" s="259"/>
      <c r="G103" s="260"/>
      <c r="H103" s="246">
        <v>0</v>
      </c>
      <c r="I103" s="266"/>
      <c r="J103" s="117"/>
      <c r="K103" s="118"/>
      <c r="L103" s="98"/>
      <c r="M103" s="113"/>
      <c r="N103" s="35"/>
    </row>
    <row r="104" spans="1:14" s="9" customFormat="1" ht="15" x14ac:dyDescent="0.2">
      <c r="A104" s="25"/>
      <c r="B104" s="257"/>
      <c r="C104" s="227"/>
      <c r="D104" s="227"/>
      <c r="E104" s="228"/>
      <c r="F104" s="229"/>
      <c r="G104" s="261"/>
      <c r="H104" s="224">
        <v>0</v>
      </c>
      <c r="I104" s="247"/>
      <c r="J104" s="115"/>
      <c r="K104" s="116"/>
      <c r="L104" s="98"/>
      <c r="M104" s="113"/>
      <c r="N104" s="35"/>
    </row>
    <row r="105" spans="1:14" s="9" customFormat="1" ht="15.75" thickBot="1" x14ac:dyDescent="0.25">
      <c r="A105" s="26"/>
      <c r="B105" s="262"/>
      <c r="C105" s="249"/>
      <c r="D105" s="249"/>
      <c r="E105" s="251"/>
      <c r="F105" s="250"/>
      <c r="G105" s="263"/>
      <c r="H105" s="265">
        <v>0</v>
      </c>
      <c r="I105" s="253"/>
      <c r="J105" s="115"/>
      <c r="K105" s="116"/>
      <c r="L105" s="98"/>
      <c r="M105" s="113"/>
      <c r="N105" s="35"/>
    </row>
    <row r="106" spans="1:14" s="9" customFormat="1" ht="38.25" customHeight="1" thickBot="1" x14ac:dyDescent="0.25">
      <c r="A106" s="94" t="s">
        <v>4</v>
      </c>
      <c r="B106" s="95"/>
      <c r="C106" s="96"/>
      <c r="D106" s="96"/>
      <c r="E106" s="97"/>
      <c r="F106" s="97"/>
      <c r="G106" s="174"/>
      <c r="H106" s="104">
        <f>SUM(H99:H105)</f>
        <v>0</v>
      </c>
      <c r="I106" s="179"/>
      <c r="J106" s="237">
        <v>0</v>
      </c>
      <c r="K106" s="114">
        <f>H106+J106</f>
        <v>0</v>
      </c>
      <c r="L106" s="238">
        <v>0</v>
      </c>
      <c r="M106" s="107">
        <f>L106*1.1</f>
        <v>0</v>
      </c>
      <c r="N106" s="148">
        <f>IF(K106&lt;M106,K106,M106)-J106</f>
        <v>0</v>
      </c>
    </row>
    <row r="107" spans="1:14" s="9" customFormat="1" ht="39" customHeight="1" thickBot="1" x14ac:dyDescent="0.25">
      <c r="A107" s="218"/>
      <c r="B107" s="8"/>
      <c r="C107" s="12"/>
      <c r="D107" s="12"/>
      <c r="E107" s="13"/>
      <c r="F107" s="13"/>
      <c r="G107" s="173"/>
      <c r="H107" s="105"/>
      <c r="I107" s="180"/>
      <c r="J107" s="111"/>
      <c r="K107" s="112"/>
      <c r="L107" s="98"/>
      <c r="M107" s="113"/>
      <c r="N107" s="92"/>
    </row>
    <row r="108" spans="1:14" s="9" customFormat="1" ht="15" x14ac:dyDescent="0.2">
      <c r="A108" s="24"/>
      <c r="B108" s="254"/>
      <c r="C108" s="220"/>
      <c r="D108" s="220"/>
      <c r="E108" s="222"/>
      <c r="F108" s="221"/>
      <c r="G108" s="255"/>
      <c r="H108" s="256">
        <v>0</v>
      </c>
      <c r="I108" s="242"/>
      <c r="J108" s="115"/>
      <c r="K108" s="116"/>
      <c r="L108" s="98"/>
      <c r="M108" s="113"/>
      <c r="N108" s="34"/>
    </row>
    <row r="109" spans="1:14" s="9" customFormat="1" ht="15" x14ac:dyDescent="0.2">
      <c r="A109" s="25"/>
      <c r="B109" s="257"/>
      <c r="C109" s="227"/>
      <c r="D109" s="227"/>
      <c r="E109" s="228"/>
      <c r="F109" s="228"/>
      <c r="G109" s="230"/>
      <c r="H109" s="224">
        <v>0</v>
      </c>
      <c r="I109" s="231"/>
      <c r="J109" s="111"/>
      <c r="K109" s="112"/>
      <c r="L109" s="98"/>
      <c r="M109" s="113"/>
      <c r="N109" s="35"/>
    </row>
    <row r="110" spans="1:14" s="9" customFormat="1" ht="15" x14ac:dyDescent="0.2">
      <c r="A110" s="25"/>
      <c r="B110" s="257"/>
      <c r="C110" s="227"/>
      <c r="D110" s="227"/>
      <c r="E110" s="228"/>
      <c r="F110" s="228"/>
      <c r="G110" s="230"/>
      <c r="H110" s="224">
        <v>0</v>
      </c>
      <c r="I110" s="231"/>
      <c r="J110" s="111"/>
      <c r="K110" s="112"/>
      <c r="L110" s="98"/>
      <c r="M110" s="113"/>
      <c r="N110" s="35"/>
    </row>
    <row r="111" spans="1:14" s="9" customFormat="1" ht="15" x14ac:dyDescent="0.2">
      <c r="A111" s="27"/>
      <c r="B111" s="258"/>
      <c r="C111" s="227"/>
      <c r="D111" s="244"/>
      <c r="E111" s="259"/>
      <c r="F111" s="228"/>
      <c r="G111" s="230"/>
      <c r="H111" s="224">
        <v>0</v>
      </c>
      <c r="I111" s="231"/>
      <c r="J111" s="111"/>
      <c r="K111" s="112"/>
      <c r="L111" s="98"/>
      <c r="M111" s="113"/>
      <c r="N111" s="35"/>
    </row>
    <row r="112" spans="1:14" s="9" customFormat="1" ht="15" x14ac:dyDescent="0.2">
      <c r="A112" s="25"/>
      <c r="B112" s="243"/>
      <c r="C112" s="244"/>
      <c r="D112" s="227"/>
      <c r="E112" s="229"/>
      <c r="F112" s="259"/>
      <c r="G112" s="260"/>
      <c r="H112" s="246">
        <v>0</v>
      </c>
      <c r="I112" s="266"/>
      <c r="J112" s="117"/>
      <c r="K112" s="118"/>
      <c r="L112" s="98"/>
      <c r="M112" s="113"/>
      <c r="N112" s="35"/>
    </row>
    <row r="113" spans="1:14" s="9" customFormat="1" ht="15" x14ac:dyDescent="0.2">
      <c r="A113" s="25"/>
      <c r="B113" s="257"/>
      <c r="C113" s="227"/>
      <c r="D113" s="227"/>
      <c r="E113" s="228"/>
      <c r="F113" s="229"/>
      <c r="G113" s="261"/>
      <c r="H113" s="224">
        <v>0</v>
      </c>
      <c r="I113" s="247"/>
      <c r="J113" s="115"/>
      <c r="K113" s="116"/>
      <c r="L113" s="98"/>
      <c r="M113" s="113"/>
      <c r="N113" s="35"/>
    </row>
    <row r="114" spans="1:14" s="9" customFormat="1" ht="15.75" thickBot="1" x14ac:dyDescent="0.25">
      <c r="A114" s="26"/>
      <c r="B114" s="262"/>
      <c r="C114" s="249"/>
      <c r="D114" s="249"/>
      <c r="E114" s="251"/>
      <c r="F114" s="250"/>
      <c r="G114" s="263"/>
      <c r="H114" s="265">
        <v>0</v>
      </c>
      <c r="I114" s="253"/>
      <c r="J114" s="115"/>
      <c r="K114" s="116"/>
      <c r="L114" s="98"/>
      <c r="M114" s="113"/>
      <c r="N114" s="35"/>
    </row>
    <row r="115" spans="1:14" s="9" customFormat="1" ht="38.25" customHeight="1" thickBot="1" x14ac:dyDescent="0.25">
      <c r="A115" s="94" t="s">
        <v>4</v>
      </c>
      <c r="B115" s="95"/>
      <c r="C115" s="96"/>
      <c r="D115" s="96"/>
      <c r="E115" s="97"/>
      <c r="F115" s="97"/>
      <c r="G115" s="174"/>
      <c r="H115" s="104">
        <f>SUM(H108:H114)</f>
        <v>0</v>
      </c>
      <c r="I115" s="179"/>
      <c r="J115" s="237">
        <v>0</v>
      </c>
      <c r="K115" s="114">
        <f>H115+J115</f>
        <v>0</v>
      </c>
      <c r="L115" s="238">
        <v>0</v>
      </c>
      <c r="M115" s="107">
        <f>L115*1.1</f>
        <v>0</v>
      </c>
      <c r="N115" s="148">
        <f>IF(K115&lt;M115,K115,M115)-J115</f>
        <v>0</v>
      </c>
    </row>
    <row r="116" spans="1:14" s="9" customFormat="1" ht="39" customHeight="1" thickBot="1" x14ac:dyDescent="0.25">
      <c r="A116" s="218"/>
      <c r="B116" s="8"/>
      <c r="C116" s="12"/>
      <c r="D116" s="12"/>
      <c r="E116" s="13"/>
      <c r="F116" s="13"/>
      <c r="G116" s="173"/>
      <c r="H116" s="105"/>
      <c r="I116" s="180"/>
      <c r="J116" s="111"/>
      <c r="K116" s="112"/>
      <c r="L116" s="98"/>
      <c r="M116" s="113"/>
      <c r="N116" s="92"/>
    </row>
    <row r="117" spans="1:14" s="9" customFormat="1" ht="15" x14ac:dyDescent="0.2">
      <c r="A117" s="24"/>
      <c r="B117" s="254"/>
      <c r="C117" s="220"/>
      <c r="D117" s="220"/>
      <c r="E117" s="222"/>
      <c r="F117" s="221"/>
      <c r="G117" s="255"/>
      <c r="H117" s="256">
        <v>0</v>
      </c>
      <c r="I117" s="242"/>
      <c r="J117" s="115"/>
      <c r="K117" s="116"/>
      <c r="L117" s="98"/>
      <c r="M117" s="113"/>
      <c r="N117" s="34"/>
    </row>
    <row r="118" spans="1:14" s="9" customFormat="1" ht="15" x14ac:dyDescent="0.2">
      <c r="A118" s="25"/>
      <c r="B118" s="257"/>
      <c r="C118" s="227"/>
      <c r="D118" s="227"/>
      <c r="E118" s="228"/>
      <c r="F118" s="228"/>
      <c r="G118" s="230"/>
      <c r="H118" s="224">
        <v>0</v>
      </c>
      <c r="I118" s="231"/>
      <c r="J118" s="111"/>
      <c r="K118" s="112"/>
      <c r="L118" s="98"/>
      <c r="M118" s="113"/>
      <c r="N118" s="35"/>
    </row>
    <row r="119" spans="1:14" s="9" customFormat="1" ht="15" x14ac:dyDescent="0.2">
      <c r="A119" s="25"/>
      <c r="B119" s="257"/>
      <c r="C119" s="227"/>
      <c r="D119" s="227"/>
      <c r="E119" s="228"/>
      <c r="F119" s="228"/>
      <c r="G119" s="230"/>
      <c r="H119" s="224">
        <v>0</v>
      </c>
      <c r="I119" s="231"/>
      <c r="J119" s="111"/>
      <c r="K119" s="112"/>
      <c r="L119" s="98"/>
      <c r="M119" s="113"/>
      <c r="N119" s="35"/>
    </row>
    <row r="120" spans="1:14" s="9" customFormat="1" ht="15" x14ac:dyDescent="0.2">
      <c r="A120" s="27"/>
      <c r="B120" s="258"/>
      <c r="C120" s="227"/>
      <c r="D120" s="244"/>
      <c r="E120" s="259"/>
      <c r="F120" s="228"/>
      <c r="G120" s="230"/>
      <c r="H120" s="224">
        <v>0</v>
      </c>
      <c r="I120" s="231"/>
      <c r="J120" s="111"/>
      <c r="K120" s="112"/>
      <c r="L120" s="98"/>
      <c r="M120" s="113"/>
      <c r="N120" s="35"/>
    </row>
    <row r="121" spans="1:14" s="9" customFormat="1" ht="15" x14ac:dyDescent="0.2">
      <c r="A121" s="25"/>
      <c r="B121" s="243"/>
      <c r="C121" s="244"/>
      <c r="D121" s="227"/>
      <c r="E121" s="229"/>
      <c r="F121" s="259"/>
      <c r="G121" s="260"/>
      <c r="H121" s="246">
        <v>0</v>
      </c>
      <c r="I121" s="266"/>
      <c r="J121" s="117"/>
      <c r="K121" s="118"/>
      <c r="L121" s="98"/>
      <c r="M121" s="113"/>
      <c r="N121" s="35"/>
    </row>
    <row r="122" spans="1:14" s="9" customFormat="1" ht="15" x14ac:dyDescent="0.2">
      <c r="A122" s="25"/>
      <c r="B122" s="257"/>
      <c r="C122" s="227"/>
      <c r="D122" s="227"/>
      <c r="E122" s="228"/>
      <c r="F122" s="229"/>
      <c r="G122" s="261"/>
      <c r="H122" s="224">
        <v>0</v>
      </c>
      <c r="I122" s="247"/>
      <c r="J122" s="115"/>
      <c r="K122" s="116"/>
      <c r="L122" s="98"/>
      <c r="M122" s="113"/>
      <c r="N122" s="35"/>
    </row>
    <row r="123" spans="1:14" s="9" customFormat="1" ht="15.75" thickBot="1" x14ac:dyDescent="0.25">
      <c r="A123" s="26"/>
      <c r="B123" s="262"/>
      <c r="C123" s="249"/>
      <c r="D123" s="249"/>
      <c r="E123" s="251"/>
      <c r="F123" s="250"/>
      <c r="G123" s="263"/>
      <c r="H123" s="265">
        <v>0</v>
      </c>
      <c r="I123" s="253"/>
      <c r="J123" s="115"/>
      <c r="K123" s="116"/>
      <c r="L123" s="98"/>
      <c r="M123" s="113"/>
      <c r="N123" s="35"/>
    </row>
    <row r="124" spans="1:14" s="9" customFormat="1" ht="38.25" customHeight="1" thickBot="1" x14ac:dyDescent="0.25">
      <c r="A124" s="94" t="s">
        <v>4</v>
      </c>
      <c r="B124" s="95"/>
      <c r="C124" s="96"/>
      <c r="D124" s="96"/>
      <c r="E124" s="97"/>
      <c r="F124" s="97"/>
      <c r="G124" s="174"/>
      <c r="H124" s="104">
        <f>SUM(H117:H123)</f>
        <v>0</v>
      </c>
      <c r="I124" s="179"/>
      <c r="J124" s="237">
        <v>0</v>
      </c>
      <c r="K124" s="114">
        <f>H124+J124</f>
        <v>0</v>
      </c>
      <c r="L124" s="238">
        <v>0</v>
      </c>
      <c r="M124" s="107">
        <f>L124*1.1</f>
        <v>0</v>
      </c>
      <c r="N124" s="148">
        <f>IF(K124&lt;M124,K124,M124)-J124</f>
        <v>0</v>
      </c>
    </row>
    <row r="125" spans="1:14" s="9" customFormat="1" ht="39" customHeight="1" thickBot="1" x14ac:dyDescent="0.25">
      <c r="A125" s="218"/>
      <c r="B125" s="8"/>
      <c r="C125" s="12"/>
      <c r="D125" s="12"/>
      <c r="E125" s="13"/>
      <c r="F125" s="13"/>
      <c r="G125" s="173"/>
      <c r="H125" s="105"/>
      <c r="I125" s="180"/>
      <c r="J125" s="111"/>
      <c r="K125" s="112"/>
      <c r="L125" s="98"/>
      <c r="M125" s="113"/>
      <c r="N125" s="92"/>
    </row>
    <row r="126" spans="1:14" s="9" customFormat="1" ht="15" x14ac:dyDescent="0.2">
      <c r="A126" s="24"/>
      <c r="B126" s="239"/>
      <c r="C126" s="220"/>
      <c r="D126" s="220"/>
      <c r="E126" s="221"/>
      <c r="F126" s="222"/>
      <c r="G126" s="240"/>
      <c r="H126" s="241">
        <v>0</v>
      </c>
      <c r="I126" s="225"/>
      <c r="J126" s="111"/>
      <c r="K126" s="112"/>
      <c r="L126" s="98"/>
      <c r="M126" s="113"/>
      <c r="N126" s="34"/>
    </row>
    <row r="127" spans="1:14" s="9" customFormat="1" ht="15" x14ac:dyDescent="0.2">
      <c r="A127" s="25"/>
      <c r="B127" s="243"/>
      <c r="C127" s="227"/>
      <c r="D127" s="227"/>
      <c r="E127" s="229"/>
      <c r="F127" s="228"/>
      <c r="G127" s="230"/>
      <c r="H127" s="246">
        <v>0</v>
      </c>
      <c r="I127" s="231"/>
      <c r="J127" s="111"/>
      <c r="K127" s="112"/>
      <c r="L127" s="98"/>
      <c r="M127" s="113"/>
      <c r="N127" s="35"/>
    </row>
    <row r="128" spans="1:14" s="9" customFormat="1" ht="15" x14ac:dyDescent="0.2">
      <c r="A128" s="25"/>
      <c r="B128" s="257"/>
      <c r="C128" s="227"/>
      <c r="D128" s="227"/>
      <c r="E128" s="228"/>
      <c r="F128" s="229"/>
      <c r="G128" s="230"/>
      <c r="H128" s="224">
        <v>0</v>
      </c>
      <c r="I128" s="231"/>
      <c r="J128" s="111"/>
      <c r="K128" s="112"/>
      <c r="L128" s="98"/>
      <c r="M128" s="113"/>
      <c r="N128" s="35"/>
    </row>
    <row r="129" spans="1:14" s="9" customFormat="1" ht="15" x14ac:dyDescent="0.2">
      <c r="A129" s="25"/>
      <c r="B129" s="257"/>
      <c r="C129" s="227"/>
      <c r="D129" s="227"/>
      <c r="E129" s="228"/>
      <c r="F129" s="228"/>
      <c r="G129" s="230"/>
      <c r="H129" s="224">
        <v>0</v>
      </c>
      <c r="I129" s="231"/>
      <c r="J129" s="111"/>
      <c r="K129" s="112"/>
      <c r="L129" s="98"/>
      <c r="M129" s="113"/>
      <c r="N129" s="35"/>
    </row>
    <row r="130" spans="1:14" s="9" customFormat="1" ht="15" x14ac:dyDescent="0.2">
      <c r="A130" s="25"/>
      <c r="B130" s="257"/>
      <c r="C130" s="227"/>
      <c r="D130" s="227"/>
      <c r="E130" s="228"/>
      <c r="F130" s="228"/>
      <c r="G130" s="230"/>
      <c r="H130" s="224">
        <v>0</v>
      </c>
      <c r="I130" s="231"/>
      <c r="J130" s="111"/>
      <c r="K130" s="112"/>
      <c r="L130" s="98"/>
      <c r="M130" s="113"/>
      <c r="N130" s="35"/>
    </row>
    <row r="131" spans="1:14" s="9" customFormat="1" ht="15" x14ac:dyDescent="0.2">
      <c r="A131" s="25"/>
      <c r="B131" s="257"/>
      <c r="C131" s="227"/>
      <c r="D131" s="227"/>
      <c r="E131" s="228"/>
      <c r="F131" s="228"/>
      <c r="G131" s="230"/>
      <c r="H131" s="224">
        <v>0</v>
      </c>
      <c r="I131" s="231"/>
      <c r="J131" s="111"/>
      <c r="K131" s="112"/>
      <c r="L131" s="98"/>
      <c r="M131" s="113"/>
      <c r="N131" s="35"/>
    </row>
    <row r="132" spans="1:14" s="9" customFormat="1" ht="15" x14ac:dyDescent="0.2">
      <c r="A132" s="25"/>
      <c r="B132" s="257"/>
      <c r="C132" s="227"/>
      <c r="D132" s="227"/>
      <c r="E132" s="228"/>
      <c r="F132" s="228"/>
      <c r="G132" s="230"/>
      <c r="H132" s="224">
        <v>0</v>
      </c>
      <c r="I132" s="231"/>
      <c r="J132" s="111"/>
      <c r="K132" s="112"/>
      <c r="L132" s="98"/>
      <c r="M132" s="113"/>
      <c r="N132" s="35"/>
    </row>
    <row r="133" spans="1:14" s="9" customFormat="1" ht="15" x14ac:dyDescent="0.2">
      <c r="A133" s="25"/>
      <c r="B133" s="243"/>
      <c r="C133" s="227"/>
      <c r="D133" s="227"/>
      <c r="E133" s="229"/>
      <c r="F133" s="228"/>
      <c r="G133" s="230"/>
      <c r="H133" s="246">
        <v>0</v>
      </c>
      <c r="I133" s="231"/>
      <c r="J133" s="111"/>
      <c r="K133" s="112"/>
      <c r="L133" s="98"/>
      <c r="M133" s="113"/>
      <c r="N133" s="35"/>
    </row>
    <row r="134" spans="1:14" s="9" customFormat="1" ht="15" x14ac:dyDescent="0.2">
      <c r="A134" s="25"/>
      <c r="B134" s="257"/>
      <c r="C134" s="227"/>
      <c r="D134" s="227"/>
      <c r="E134" s="228"/>
      <c r="F134" s="229"/>
      <c r="G134" s="261"/>
      <c r="H134" s="224">
        <v>0</v>
      </c>
      <c r="I134" s="247"/>
      <c r="J134" s="115"/>
      <c r="K134" s="116"/>
      <c r="L134" s="98"/>
      <c r="M134" s="113"/>
      <c r="N134" s="35"/>
    </row>
    <row r="135" spans="1:14" s="9" customFormat="1" ht="15" x14ac:dyDescent="0.2">
      <c r="A135" s="25"/>
      <c r="B135" s="257"/>
      <c r="C135" s="227"/>
      <c r="D135" s="227"/>
      <c r="E135" s="228"/>
      <c r="F135" s="228"/>
      <c r="G135" s="230"/>
      <c r="H135" s="224">
        <v>0</v>
      </c>
      <c r="I135" s="231"/>
      <c r="J135" s="111"/>
      <c r="K135" s="112"/>
      <c r="L135" s="98"/>
      <c r="M135" s="113"/>
      <c r="N135" s="35"/>
    </row>
    <row r="136" spans="1:14" s="9" customFormat="1" ht="15.75" thickBot="1" x14ac:dyDescent="0.25">
      <c r="A136" s="26"/>
      <c r="B136" s="262"/>
      <c r="C136" s="249"/>
      <c r="D136" s="249"/>
      <c r="E136" s="251"/>
      <c r="F136" s="251"/>
      <c r="G136" s="252"/>
      <c r="H136" s="265">
        <v>0</v>
      </c>
      <c r="I136" s="264"/>
      <c r="J136" s="111"/>
      <c r="K136" s="112"/>
      <c r="L136" s="98"/>
      <c r="M136" s="113"/>
      <c r="N136" s="35"/>
    </row>
    <row r="137" spans="1:14" s="9" customFormat="1" ht="38.25" customHeight="1" thickBot="1" x14ac:dyDescent="0.25">
      <c r="A137" s="94" t="s">
        <v>4</v>
      </c>
      <c r="B137" s="95"/>
      <c r="C137" s="96"/>
      <c r="D137" s="96"/>
      <c r="E137" s="97"/>
      <c r="F137" s="97"/>
      <c r="G137" s="174"/>
      <c r="H137" s="104">
        <f>SUM(H126:H136)</f>
        <v>0</v>
      </c>
      <c r="I137" s="179"/>
      <c r="J137" s="237">
        <v>0</v>
      </c>
      <c r="K137" s="114">
        <f>H137+J137</f>
        <v>0</v>
      </c>
      <c r="L137" s="238">
        <v>0</v>
      </c>
      <c r="M137" s="107">
        <f>L137*1.1</f>
        <v>0</v>
      </c>
      <c r="N137" s="148">
        <f>IF(K137&lt;M137,K137,M137)-J137</f>
        <v>0</v>
      </c>
    </row>
    <row r="138" spans="1:14" s="9" customFormat="1" ht="39" customHeight="1" thickBot="1" x14ac:dyDescent="0.25">
      <c r="A138" s="267" t="s">
        <v>91</v>
      </c>
      <c r="B138" s="8"/>
      <c r="C138" s="12"/>
      <c r="D138" s="12"/>
      <c r="E138" s="13"/>
      <c r="F138" s="13"/>
      <c r="G138" s="173"/>
      <c r="H138" s="105"/>
      <c r="I138" s="173"/>
      <c r="J138" s="102"/>
      <c r="K138" s="90"/>
      <c r="L138" s="98"/>
      <c r="M138" s="33"/>
      <c r="N138" s="150"/>
    </row>
    <row r="139" spans="1:14" s="9" customFormat="1" ht="15" x14ac:dyDescent="0.2">
      <c r="A139" s="24"/>
      <c r="B139" s="239"/>
      <c r="C139" s="220"/>
      <c r="D139" s="220"/>
      <c r="E139" s="221"/>
      <c r="F139" s="222"/>
      <c r="G139" s="240"/>
      <c r="H139" s="241">
        <v>0</v>
      </c>
      <c r="I139" s="225"/>
      <c r="J139" s="102"/>
      <c r="K139" s="90"/>
      <c r="L139" s="99"/>
      <c r="M139" s="10"/>
      <c r="N139" s="36"/>
    </row>
    <row r="140" spans="1:14" s="9" customFormat="1" ht="15" x14ac:dyDescent="0.2">
      <c r="A140" s="25"/>
      <c r="B140" s="243"/>
      <c r="C140" s="227"/>
      <c r="D140" s="227"/>
      <c r="E140" s="229"/>
      <c r="F140" s="228"/>
      <c r="G140" s="230"/>
      <c r="H140" s="246">
        <v>0</v>
      </c>
      <c r="I140" s="231"/>
      <c r="J140" s="102"/>
      <c r="K140" s="90"/>
      <c r="L140" s="99"/>
      <c r="M140" s="10"/>
      <c r="N140" s="36"/>
    </row>
    <row r="141" spans="1:14" s="9" customFormat="1" ht="15" x14ac:dyDescent="0.2">
      <c r="A141" s="25"/>
      <c r="B141" s="257"/>
      <c r="C141" s="227"/>
      <c r="D141" s="227"/>
      <c r="E141" s="228"/>
      <c r="F141" s="229"/>
      <c r="G141" s="230"/>
      <c r="H141" s="224">
        <v>0</v>
      </c>
      <c r="I141" s="231"/>
      <c r="J141" s="102"/>
      <c r="K141" s="90"/>
      <c r="L141" s="99"/>
      <c r="M141" s="10"/>
      <c r="N141" s="36"/>
    </row>
    <row r="142" spans="1:14" s="9" customFormat="1" ht="15" x14ac:dyDescent="0.2">
      <c r="A142" s="25"/>
      <c r="B142" s="257"/>
      <c r="C142" s="227"/>
      <c r="D142" s="227"/>
      <c r="E142" s="228"/>
      <c r="F142" s="228"/>
      <c r="G142" s="230"/>
      <c r="H142" s="224">
        <v>0</v>
      </c>
      <c r="I142" s="231"/>
      <c r="J142" s="102"/>
      <c r="K142" s="90"/>
      <c r="L142" s="99"/>
      <c r="M142" s="10"/>
      <c r="N142" s="36"/>
    </row>
    <row r="143" spans="1:14" s="9" customFormat="1" ht="15" x14ac:dyDescent="0.2">
      <c r="A143" s="25"/>
      <c r="B143" s="257"/>
      <c r="C143" s="227"/>
      <c r="D143" s="227"/>
      <c r="E143" s="228"/>
      <c r="F143" s="228"/>
      <c r="G143" s="230"/>
      <c r="H143" s="224">
        <v>0</v>
      </c>
      <c r="I143" s="231"/>
      <c r="J143" s="102"/>
      <c r="K143" s="90"/>
      <c r="L143" s="99"/>
      <c r="M143" s="10"/>
      <c r="N143" s="36"/>
    </row>
    <row r="144" spans="1:14" s="9" customFormat="1" ht="15" x14ac:dyDescent="0.2">
      <c r="A144" s="25"/>
      <c r="B144" s="257"/>
      <c r="C144" s="227"/>
      <c r="D144" s="227"/>
      <c r="E144" s="228"/>
      <c r="F144" s="228"/>
      <c r="G144" s="230"/>
      <c r="H144" s="224">
        <v>0</v>
      </c>
      <c r="I144" s="231"/>
      <c r="J144" s="102"/>
      <c r="K144" s="90"/>
      <c r="L144" s="99"/>
      <c r="M144" s="14" t="s">
        <v>39</v>
      </c>
      <c r="N144" s="36"/>
    </row>
    <row r="145" spans="1:14" s="9" customFormat="1" ht="15" x14ac:dyDescent="0.2">
      <c r="A145" s="25"/>
      <c r="B145" s="257"/>
      <c r="C145" s="227"/>
      <c r="D145" s="227"/>
      <c r="E145" s="228"/>
      <c r="F145" s="228"/>
      <c r="G145" s="230"/>
      <c r="H145" s="224">
        <v>0</v>
      </c>
      <c r="I145" s="231"/>
      <c r="J145" s="102"/>
      <c r="K145" s="90"/>
      <c r="L145" s="99"/>
      <c r="M145" s="10"/>
      <c r="N145" s="36"/>
    </row>
    <row r="146" spans="1:14" s="9" customFormat="1" ht="15" x14ac:dyDescent="0.2">
      <c r="A146" s="25"/>
      <c r="B146" s="243"/>
      <c r="C146" s="227"/>
      <c r="D146" s="227"/>
      <c r="E146" s="229"/>
      <c r="F146" s="228"/>
      <c r="G146" s="230"/>
      <c r="H146" s="246">
        <v>0</v>
      </c>
      <c r="I146" s="231"/>
      <c r="J146" s="102"/>
      <c r="K146" s="90"/>
      <c r="L146" s="99"/>
      <c r="M146" s="10"/>
      <c r="N146" s="36"/>
    </row>
    <row r="147" spans="1:14" s="9" customFormat="1" ht="15" x14ac:dyDescent="0.2">
      <c r="A147" s="25"/>
      <c r="B147" s="257"/>
      <c r="C147" s="227"/>
      <c r="D147" s="227"/>
      <c r="E147" s="228"/>
      <c r="F147" s="229"/>
      <c r="G147" s="261"/>
      <c r="H147" s="224">
        <v>0</v>
      </c>
      <c r="I147" s="247"/>
      <c r="J147" s="103"/>
      <c r="K147" s="91"/>
      <c r="L147" s="99"/>
      <c r="M147" s="10"/>
      <c r="N147" s="36"/>
    </row>
    <row r="148" spans="1:14" s="9" customFormat="1" ht="15" x14ac:dyDescent="0.2">
      <c r="A148" s="25"/>
      <c r="B148" s="257"/>
      <c r="C148" s="227"/>
      <c r="D148" s="227"/>
      <c r="E148" s="228"/>
      <c r="F148" s="228"/>
      <c r="G148" s="230"/>
      <c r="H148" s="224">
        <v>0</v>
      </c>
      <c r="I148" s="231"/>
      <c r="J148" s="102"/>
      <c r="K148" s="90"/>
      <c r="L148" s="99"/>
      <c r="M148" s="10"/>
      <c r="N148" s="36"/>
    </row>
    <row r="149" spans="1:14" s="9" customFormat="1" ht="15.75" thickBot="1" x14ac:dyDescent="0.25">
      <c r="A149" s="25"/>
      <c r="B149" s="262"/>
      <c r="C149" s="249"/>
      <c r="D149" s="249"/>
      <c r="E149" s="251"/>
      <c r="F149" s="251"/>
      <c r="G149" s="252"/>
      <c r="H149" s="265">
        <v>0</v>
      </c>
      <c r="I149" s="264"/>
      <c r="J149" s="102"/>
      <c r="K149" s="90"/>
      <c r="L149" s="99"/>
      <c r="M149" s="11"/>
      <c r="N149" s="36"/>
    </row>
    <row r="150" spans="1:14" s="9" customFormat="1" ht="22.5" customHeight="1" thickBot="1" x14ac:dyDescent="0.25">
      <c r="A150" s="132"/>
      <c r="B150" s="133"/>
      <c r="C150" s="134"/>
      <c r="D150" s="135"/>
      <c r="E150" s="129" t="s">
        <v>48</v>
      </c>
      <c r="F150" s="28"/>
      <c r="G150" s="175"/>
      <c r="H150" s="93">
        <f>SUM(H139:H149)</f>
        <v>0</v>
      </c>
      <c r="I150" s="181"/>
      <c r="J150" s="154">
        <f>SUM(J16:J149)</f>
        <v>0</v>
      </c>
      <c r="K150" s="155">
        <f>SUM(K16:K149)</f>
        <v>0</v>
      </c>
      <c r="L150" s="156">
        <f>SUM(L16:L149)</f>
        <v>0</v>
      </c>
      <c r="M150" s="370" t="s">
        <v>114</v>
      </c>
      <c r="N150" s="301">
        <f>SUM(N16:N149)</f>
        <v>0</v>
      </c>
    </row>
    <row r="151" spans="1:14" s="9" customFormat="1" ht="22.5" customHeight="1" thickBot="1" x14ac:dyDescent="0.25">
      <c r="A151" s="23"/>
      <c r="B151" s="130"/>
      <c r="C151" s="131"/>
      <c r="D151" s="136"/>
      <c r="E151" s="129" t="s">
        <v>49</v>
      </c>
      <c r="F151" s="28"/>
      <c r="G151" s="175"/>
      <c r="H151" s="93">
        <f>SUM(H137+H124+H52+H34+H16+H115+H106+H97+H88+H79+H70+H61)</f>
        <v>0</v>
      </c>
      <c r="I151" s="182"/>
      <c r="J151" s="157"/>
      <c r="K151" s="157"/>
      <c r="L151" s="158"/>
      <c r="M151" s="371"/>
      <c r="N151" s="302"/>
    </row>
    <row r="152" spans="1:14" s="9" customFormat="1" ht="72.75" thickBot="1" x14ac:dyDescent="0.25">
      <c r="A152" s="88" t="s">
        <v>45</v>
      </c>
      <c r="B152" s="367">
        <f>Udbetalingsanmodning!B8</f>
        <v>0</v>
      </c>
      <c r="C152" s="368"/>
      <c r="D152" s="369"/>
      <c r="E152" s="365" t="s">
        <v>38</v>
      </c>
      <c r="F152" s="366"/>
      <c r="G152" s="366"/>
      <c r="H152" s="119">
        <f>SUM(H151-H150)</f>
        <v>0</v>
      </c>
      <c r="I152" s="183" t="s">
        <v>75</v>
      </c>
      <c r="J152" s="137">
        <f>SUM(J137+J124+J52+J115+J106+J97+J88+J79+J70+J61+J34+J16)</f>
        <v>0</v>
      </c>
      <c r="K152" s="138" t="s">
        <v>52</v>
      </c>
      <c r="L152" s="137">
        <f>L150</f>
        <v>0</v>
      </c>
      <c r="M152" s="139" t="s">
        <v>90</v>
      </c>
      <c r="N152" s="303">
        <f>IF(H157&lt;I154,H157,I154)</f>
        <v>0</v>
      </c>
    </row>
    <row r="153" spans="1:14" s="37" customFormat="1" x14ac:dyDescent="0.2">
      <c r="A153" s="151"/>
      <c r="B153" s="151"/>
      <c r="D153" s="151"/>
      <c r="E153" s="151"/>
      <c r="F153" s="17" t="s">
        <v>63</v>
      </c>
      <c r="G153" s="176"/>
      <c r="H153" s="18">
        <f>L152-J150</f>
        <v>0</v>
      </c>
      <c r="I153" s="184"/>
      <c r="J153" s="17"/>
      <c r="K153" s="21"/>
      <c r="L153" s="152"/>
    </row>
    <row r="154" spans="1:14" s="37" customFormat="1" x14ac:dyDescent="0.2">
      <c r="A154" s="151"/>
      <c r="B154" s="151"/>
      <c r="D154" s="151"/>
      <c r="E154" s="151"/>
      <c r="F154" s="17" t="s">
        <v>64</v>
      </c>
      <c r="G154" s="176"/>
      <c r="H154" s="20"/>
      <c r="I154" s="184">
        <f>N150</f>
        <v>0</v>
      </c>
      <c r="J154" s="20"/>
      <c r="K154" s="21"/>
      <c r="L154" s="152"/>
    </row>
    <row r="155" spans="1:14" s="37" customFormat="1" x14ac:dyDescent="0.2">
      <c r="A155" s="151"/>
      <c r="B155" s="151"/>
      <c r="D155" s="151"/>
      <c r="E155" s="151"/>
      <c r="F155" s="17" t="s">
        <v>62</v>
      </c>
      <c r="G155" s="176"/>
      <c r="H155" s="20">
        <f>H152</f>
        <v>0</v>
      </c>
      <c r="I155" s="184"/>
      <c r="J155" s="17"/>
      <c r="K155" s="21"/>
      <c r="L155" s="152"/>
    </row>
    <row r="156" spans="1:14" s="37" customFormat="1" x14ac:dyDescent="0.2">
      <c r="A156" s="151"/>
      <c r="B156" s="151"/>
      <c r="D156" s="151"/>
      <c r="E156" s="151"/>
      <c r="F156" s="17"/>
      <c r="G156" s="176"/>
      <c r="H156" s="17"/>
      <c r="I156" s="184"/>
      <c r="J156" s="17"/>
      <c r="K156" s="21"/>
      <c r="L156" s="152"/>
    </row>
    <row r="157" spans="1:14" s="37" customFormat="1" x14ac:dyDescent="0.2">
      <c r="A157" s="151"/>
      <c r="B157" s="151"/>
      <c r="D157" s="151"/>
      <c r="E157" s="151"/>
      <c r="F157" s="17"/>
      <c r="G157" s="176"/>
      <c r="H157" s="17">
        <f>I157</f>
        <v>0</v>
      </c>
      <c r="I157" s="184">
        <f>IF(H155&lt;H153,H155,H153)</f>
        <v>0</v>
      </c>
      <c r="J157" s="17"/>
      <c r="K157" s="21"/>
      <c r="L157" s="152"/>
    </row>
    <row r="158" spans="1:14" s="37" customFormat="1" x14ac:dyDescent="0.2">
      <c r="A158" s="151"/>
      <c r="C158" s="151"/>
      <c r="D158" s="151"/>
      <c r="G158" s="177"/>
      <c r="I158" s="185"/>
      <c r="J158" s="153"/>
      <c r="K158" s="153"/>
      <c r="L158" s="152"/>
    </row>
  </sheetData>
  <sheetProtection insertRows="0"/>
  <protectedRanges>
    <protectedRange sqref="L61" name="Område50"/>
    <protectedRange sqref="J61" name="Område49"/>
    <protectedRange sqref="B54:I60" name="Område48"/>
    <protectedRange sqref="A53" name="Område47"/>
    <protectedRange sqref="L124" name="Område40"/>
    <protectedRange sqref="J124" name="Område39"/>
    <protectedRange sqref="B117:I123" name="Område38"/>
    <protectedRange sqref="A116" name="Område37"/>
    <protectedRange sqref="L115" name="Område36"/>
    <protectedRange sqref="J115" name="Område35"/>
    <protectedRange sqref="B108:I114" name="Område34"/>
    <protectedRange sqref="A107" name="Område33"/>
    <protectedRange sqref="L106" name="Område32"/>
    <protectedRange sqref="J106" name="Område31"/>
    <protectedRange sqref="B99:I105" name="Område30"/>
    <protectedRange sqref="A98" name="Område29"/>
    <protectedRange sqref="L97" name="Område28"/>
    <protectedRange sqref="J97" name="Område27"/>
    <protectedRange sqref="B90:I96" name="Område26"/>
    <protectedRange sqref="A89" name="Område25"/>
    <protectedRange sqref="L52" name="Område12"/>
    <protectedRange sqref="J52" name="Område11"/>
    <protectedRange sqref="B36:I51" name="Område10"/>
    <protectedRange sqref="A35" name="Område9"/>
    <protectedRange sqref="L34" name="Område8"/>
    <protectedRange sqref="J34" name="Område7"/>
    <protectedRange sqref="B18:F33 H18:I33 G19:G33" name="Område6"/>
    <protectedRange sqref="A17" name="Område5"/>
    <protectedRange sqref="L16" name="Område4"/>
    <protectedRange sqref="J16" name="Område3"/>
    <protectedRange sqref="G18 B3:F15 H3:I15 G3 G5:G15" name="Område2"/>
    <protectedRange sqref="A2" name="Område1"/>
    <protectedRange sqref="A62" name="Område13"/>
    <protectedRange sqref="B63:I69" name="Område14"/>
    <protectedRange sqref="J70" name="Område15"/>
    <protectedRange sqref="L70" name="Område16"/>
    <protectedRange sqref="A71" name="Område17"/>
    <protectedRange sqref="B72:I78" name="Område18"/>
    <protectedRange sqref="J79" name="Område19"/>
    <protectedRange sqref="L79" name="Område20"/>
    <protectedRange sqref="A80" name="Område21"/>
    <protectedRange sqref="B81:I87" name="Område22"/>
    <protectedRange sqref="J88" name="Område23"/>
    <protectedRange sqref="L88" name="Område24"/>
    <protectedRange sqref="A125" name="Område41"/>
    <protectedRange sqref="B126:I136" name="Område42"/>
    <protectedRange sqref="J137" name="Område43"/>
    <protectedRange sqref="L137" name="Område44"/>
    <protectedRange sqref="A138" name="Område45"/>
    <protectedRange sqref="B139:I149" name="Område46"/>
  </protectedRanges>
  <mergeCells count="3">
    <mergeCell ref="E152:G152"/>
    <mergeCell ref="B152:D152"/>
    <mergeCell ref="M150:M151"/>
  </mergeCells>
  <pageMargins left="0.70866141732283472" right="0.70866141732283472" top="0.74803149606299213" bottom="0.74803149606299213" header="0.31496062992125984" footer="0.31496062992125984"/>
  <pageSetup paperSize="9" scale="30" fitToWidth="2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35"/>
  <sheetViews>
    <sheetView showGridLines="0" workbookViewId="0">
      <selection activeCell="A17" sqref="A17:A18"/>
    </sheetView>
  </sheetViews>
  <sheetFormatPr defaultRowHeight="12.75" x14ac:dyDescent="0.2"/>
  <cols>
    <col min="1" max="1" width="101" customWidth="1"/>
    <col min="2" max="2" width="11.140625" customWidth="1"/>
  </cols>
  <sheetData>
    <row r="1" spans="1:2" ht="15.75" thickBot="1" x14ac:dyDescent="0.25">
      <c r="A1" s="194" t="s">
        <v>65</v>
      </c>
      <c r="B1" s="195"/>
    </row>
    <row r="2" spans="1:2" s="4" customFormat="1" ht="15" x14ac:dyDescent="0.2">
      <c r="A2" s="194" t="s">
        <v>46</v>
      </c>
      <c r="B2" s="196"/>
    </row>
    <row r="3" spans="1:2" s="4" customFormat="1" ht="15.75" thickBot="1" x14ac:dyDescent="0.25">
      <c r="A3" s="197">
        <f>Udbetalingsanmodning!B8</f>
        <v>0</v>
      </c>
      <c r="B3" s="198"/>
    </row>
    <row r="4" spans="1:2" ht="15" thickBot="1" x14ac:dyDescent="0.25">
      <c r="A4" s="199" t="s">
        <v>21</v>
      </c>
      <c r="B4" s="195"/>
    </row>
    <row r="5" spans="1:2" ht="14.25" x14ac:dyDescent="0.2">
      <c r="A5" s="200" t="s">
        <v>92</v>
      </c>
      <c r="B5" s="196"/>
    </row>
    <row r="6" spans="1:2" ht="14.25" x14ac:dyDescent="0.2">
      <c r="A6" s="199" t="s">
        <v>93</v>
      </c>
      <c r="B6" s="196"/>
    </row>
    <row r="7" spans="1:2" ht="14.25" x14ac:dyDescent="0.2">
      <c r="A7" s="199" t="s">
        <v>94</v>
      </c>
      <c r="B7" s="196"/>
    </row>
    <row r="8" spans="1:2" ht="14.25" x14ac:dyDescent="0.2">
      <c r="A8" s="199" t="s">
        <v>95</v>
      </c>
      <c r="B8" s="196"/>
    </row>
    <row r="9" spans="1:2" ht="29.25" thickBot="1" x14ac:dyDescent="0.25">
      <c r="A9" s="201" t="s">
        <v>29</v>
      </c>
      <c r="B9" s="198"/>
    </row>
    <row r="10" spans="1:2" ht="14.25" x14ac:dyDescent="0.2">
      <c r="A10" s="202" t="s">
        <v>24</v>
      </c>
      <c r="B10" s="196"/>
    </row>
    <row r="11" spans="1:2" s="4" customFormat="1" ht="27" customHeight="1" thickBot="1" x14ac:dyDescent="0.25">
      <c r="A11" s="268"/>
      <c r="B11" s="198"/>
    </row>
    <row r="12" spans="1:2" ht="14.25" x14ac:dyDescent="0.2">
      <c r="A12" s="202" t="s">
        <v>43</v>
      </c>
      <c r="B12" s="196"/>
    </row>
    <row r="13" spans="1:2" s="4" customFormat="1" ht="28.5" customHeight="1" thickBot="1" x14ac:dyDescent="0.25">
      <c r="A13" s="203">
        <f>Udbetalingsanmodning!B12</f>
        <v>0</v>
      </c>
      <c r="B13" s="198"/>
    </row>
    <row r="14" spans="1:2" s="4" customFormat="1" ht="14.25" x14ac:dyDescent="0.2">
      <c r="A14" s="202" t="s">
        <v>42</v>
      </c>
      <c r="B14" s="196"/>
    </row>
    <row r="15" spans="1:2" s="4" customFormat="1" ht="22.5" customHeight="1" thickBot="1" x14ac:dyDescent="0.25">
      <c r="A15" s="203">
        <f>Udbetalingsanmodning!B10</f>
        <v>0</v>
      </c>
      <c r="B15" s="198"/>
    </row>
    <row r="16" spans="1:2" ht="17.25" customHeight="1" x14ac:dyDescent="0.2">
      <c r="A16" s="200" t="s">
        <v>41</v>
      </c>
      <c r="B16" s="363"/>
    </row>
    <row r="17" spans="1:2" x14ac:dyDescent="0.2">
      <c r="A17" s="372"/>
      <c r="B17" s="373"/>
    </row>
    <row r="18" spans="1:2" ht="22.5" customHeight="1" thickBot="1" x14ac:dyDescent="0.25">
      <c r="A18" s="372"/>
      <c r="B18" s="374"/>
    </row>
    <row r="19" spans="1:2" ht="14.25" x14ac:dyDescent="0.2">
      <c r="A19" s="287" t="s">
        <v>96</v>
      </c>
      <c r="B19" s="286" t="s">
        <v>47</v>
      </c>
    </row>
    <row r="20" spans="1:2" x14ac:dyDescent="0.2">
      <c r="A20" s="281" t="s">
        <v>104</v>
      </c>
      <c r="B20" s="288"/>
    </row>
    <row r="21" spans="1:2" x14ac:dyDescent="0.2">
      <c r="A21" s="296" t="s">
        <v>105</v>
      </c>
      <c r="B21" s="288"/>
    </row>
    <row r="22" spans="1:2" x14ac:dyDescent="0.2">
      <c r="A22" s="282" t="s">
        <v>22</v>
      </c>
      <c r="B22" s="288"/>
    </row>
    <row r="23" spans="1:2" s="4" customFormat="1" x14ac:dyDescent="0.2">
      <c r="A23" s="282" t="s">
        <v>106</v>
      </c>
      <c r="B23" s="288"/>
    </row>
    <row r="24" spans="1:2" s="4" customFormat="1" x14ac:dyDescent="0.2">
      <c r="A24" s="282" t="s">
        <v>107</v>
      </c>
      <c r="B24" s="288"/>
    </row>
    <row r="25" spans="1:2" ht="25.5" x14ac:dyDescent="0.2">
      <c r="A25" s="282" t="s">
        <v>108</v>
      </c>
      <c r="B25" s="288"/>
    </row>
    <row r="26" spans="1:2" x14ac:dyDescent="0.2">
      <c r="A26" s="282" t="s">
        <v>97</v>
      </c>
      <c r="B26" s="288"/>
    </row>
    <row r="27" spans="1:2" x14ac:dyDescent="0.2">
      <c r="A27" s="282" t="s">
        <v>28</v>
      </c>
      <c r="B27" s="288"/>
    </row>
    <row r="28" spans="1:2" x14ac:dyDescent="0.2">
      <c r="A28" s="282" t="s">
        <v>98</v>
      </c>
      <c r="B28" s="288"/>
    </row>
    <row r="29" spans="1:2" s="4" customFormat="1" x14ac:dyDescent="0.2">
      <c r="A29" s="282" t="s">
        <v>99</v>
      </c>
      <c r="B29" s="288"/>
    </row>
    <row r="30" spans="1:2" x14ac:dyDescent="0.2">
      <c r="A30" s="282" t="s">
        <v>23</v>
      </c>
      <c r="B30" s="288"/>
    </row>
    <row r="31" spans="1:2" x14ac:dyDescent="0.2">
      <c r="A31" s="283" t="s">
        <v>25</v>
      </c>
      <c r="B31" s="288"/>
    </row>
    <row r="32" spans="1:2" s="4" customFormat="1" x14ac:dyDescent="0.2">
      <c r="A32" s="283"/>
      <c r="B32" s="288"/>
    </row>
    <row r="33" spans="1:2" s="4" customFormat="1" x14ac:dyDescent="0.2">
      <c r="A33" s="284"/>
      <c r="B33" s="288"/>
    </row>
    <row r="34" spans="1:2" s="4" customFormat="1" x14ac:dyDescent="0.2">
      <c r="A34" s="284"/>
      <c r="B34" s="288"/>
    </row>
    <row r="35" spans="1:2" ht="13.5" thickBot="1" x14ac:dyDescent="0.25">
      <c r="A35" s="285"/>
      <c r="B35" s="289"/>
    </row>
  </sheetData>
  <sheetProtection password="CA9C" sheet="1" objects="1" scenarios="1" insertRows="0"/>
  <protectedRanges>
    <protectedRange sqref="B20:B31" name="Område4_1"/>
    <protectedRange sqref="B32:B35" name="Område4"/>
    <protectedRange sqref="A11" name="Område1"/>
    <protectedRange sqref="A17" name="Område2"/>
    <protectedRange sqref="A32:A35" name="Område3"/>
  </protectedRanges>
  <mergeCells count="2">
    <mergeCell ref="A17:A18"/>
    <mergeCell ref="B16:B18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Moms</vt:lpstr>
      <vt:lpstr>Udbetalingsanmodning</vt:lpstr>
      <vt:lpstr>Bilagsoversigt</vt:lpstr>
      <vt:lpstr>Underskrift</vt:lpstr>
      <vt:lpstr>Moms</vt:lpstr>
      <vt:lpstr>Bilagsoversigt!Udskriftsområde</vt:lpstr>
      <vt:lpstr>Udbetalingsanmodning!Udskriftsområde</vt:lpstr>
      <vt:lpstr>Underskrift!Udskriftsområde</vt:lpstr>
    </vt:vector>
  </TitlesOfParts>
  <Company>Direktoratet for FødevareErhverv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METF</dc:creator>
  <cp:lastModifiedBy>Morten Hansen (NaturErhvervstyrelsen)</cp:lastModifiedBy>
  <cp:lastPrinted>2014-02-27T13:03:01Z</cp:lastPrinted>
  <dcterms:created xsi:type="dcterms:W3CDTF">2009-05-18T07:31:56Z</dcterms:created>
  <dcterms:modified xsi:type="dcterms:W3CDTF">2017-03-07T12:43:07Z</dcterms:modified>
</cp:coreProperties>
</file>